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b\Desktop\Gabbi\AGM 2022\WORK PLANS 2023\"/>
    </mc:Choice>
  </mc:AlternateContent>
  <bookViews>
    <workbookView xWindow="0" yWindow="0" windowWidth="20490" windowHeight="7530" activeTab="2"/>
  </bookViews>
  <sheets>
    <sheet name="Financial Breakdown" sheetId="4" state="hidden" r:id="rId1"/>
    <sheet name="COG" sheetId="17" r:id="rId2"/>
    <sheet name="Sheet1" sheetId="18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17" l="1"/>
  <c r="P21" i="17"/>
  <c r="P22" i="17"/>
  <c r="P23" i="17"/>
  <c r="P24" i="17"/>
  <c r="P19" i="17"/>
  <c r="P14" i="17"/>
  <c r="P15" i="17"/>
  <c r="P16" i="17"/>
  <c r="P17" i="17"/>
  <c r="P13" i="17"/>
  <c r="P9" i="17"/>
  <c r="P10" i="17"/>
  <c r="P11" i="17"/>
  <c r="P8" i="17"/>
  <c r="P25" i="17" l="1"/>
  <c r="AP25" i="4"/>
  <c r="AP26" i="4"/>
  <c r="AP24" i="4"/>
  <c r="AP21" i="4"/>
  <c r="AP20" i="4"/>
  <c r="AP16" i="4"/>
  <c r="AP17" i="4"/>
  <c r="AP15" i="4"/>
  <c r="AP10" i="4"/>
  <c r="AP11" i="4"/>
  <c r="AP12" i="4"/>
  <c r="AP9" i="4"/>
  <c r="AS26" i="4"/>
  <c r="AS25" i="4"/>
  <c r="AS24" i="4"/>
  <c r="AS21" i="4"/>
  <c r="AS20" i="4"/>
  <c r="AS17" i="4"/>
  <c r="AS16" i="4"/>
  <c r="AS15" i="4"/>
  <c r="AT12" i="4"/>
  <c r="AS11" i="4"/>
  <c r="AT10" i="4"/>
  <c r="AU9" i="4"/>
  <c r="AU27" i="4"/>
  <c r="AS9" i="4"/>
  <c r="AM27" i="4"/>
  <c r="AP27" i="4" l="1"/>
  <c r="AS27" i="4"/>
  <c r="AT27" i="4"/>
</calcChain>
</file>

<file path=xl/sharedStrings.xml><?xml version="1.0" encoding="utf-8"?>
<sst xmlns="http://schemas.openxmlformats.org/spreadsheetml/2006/main" count="206" uniqueCount="145">
  <si>
    <t>Phase/Key Activities</t>
  </si>
  <si>
    <t>Phase 1: Project Inception</t>
  </si>
  <si>
    <t>Phase 2: Strategy Formulation</t>
  </si>
  <si>
    <t>Draft Strategic Plan Matrix and Outline of Strategic Plan</t>
  </si>
  <si>
    <t>Stakeholder Consultation</t>
  </si>
  <si>
    <t>Literature Review</t>
  </si>
  <si>
    <t>Inception Meeting</t>
  </si>
  <si>
    <t>Phase 3: Strategic Plan Documentation</t>
  </si>
  <si>
    <t>Documentation of Draft Strategic Plan</t>
  </si>
  <si>
    <t>Review and Quality Assurance</t>
  </si>
  <si>
    <t>Final Strategic Plan</t>
  </si>
  <si>
    <t>July W1</t>
  </si>
  <si>
    <t>Aug W1</t>
  </si>
  <si>
    <t>Aug W2</t>
  </si>
  <si>
    <t>Aug W3</t>
  </si>
  <si>
    <t>Aug W4</t>
  </si>
  <si>
    <t>Sept W1</t>
  </si>
  <si>
    <t>Sept W2</t>
  </si>
  <si>
    <t>Responsible</t>
  </si>
  <si>
    <t>JSM, DK</t>
  </si>
  <si>
    <t>DK, LA</t>
  </si>
  <si>
    <t>JSM, LA</t>
  </si>
  <si>
    <t>LA</t>
  </si>
  <si>
    <t>JSM, LA, DK</t>
  </si>
  <si>
    <t>Meeting</t>
  </si>
  <si>
    <t>Milestone</t>
  </si>
  <si>
    <t>Activity</t>
  </si>
  <si>
    <t>FINANCIAL BREAKDOWN FOR DEVELOPMENT OF Y-SAVE STRATEGIC PLAN 2015-2017</t>
  </si>
  <si>
    <t>Amount (USD)</t>
  </si>
  <si>
    <t>Preparation and Submission of Inception Report</t>
  </si>
  <si>
    <t>Discussion and Alignment with Management &amp; Key Stakeholders</t>
  </si>
  <si>
    <t>Strategic Planning Retreat - including preparation</t>
  </si>
  <si>
    <t>Total</t>
  </si>
  <si>
    <t>JSM - Dr. Jeff Sebuyira-Mukasa</t>
  </si>
  <si>
    <t>LA - Louisa Akiror</t>
  </si>
  <si>
    <t>DK - Denis Kiseka</t>
  </si>
  <si>
    <t>Estimated Mandays</t>
  </si>
  <si>
    <t>Phase 3: Monitoring and Evaluation Framework</t>
  </si>
  <si>
    <t>Development of Monitoring and Evaluation Framework</t>
  </si>
  <si>
    <t>Documentation of M&amp;E Framework</t>
  </si>
  <si>
    <t>LA, DK</t>
  </si>
  <si>
    <t>JSM</t>
  </si>
  <si>
    <t>DK</t>
  </si>
  <si>
    <t>Rate per Day</t>
  </si>
  <si>
    <t xml:space="preserve">Inception Report </t>
  </si>
  <si>
    <t>WORK PLAN FOR THE DEVELOPMENT OF A COMMUNICATION PLAN FOR UPRS</t>
  </si>
  <si>
    <t xml:space="preserve">Duration (DAYS) </t>
  </si>
  <si>
    <t xml:space="preserve">WEEK </t>
  </si>
  <si>
    <t>Development of communication / marketing material</t>
  </si>
  <si>
    <t>Phase 2:  Development Of The Campaign</t>
  </si>
  <si>
    <t>Conducting a search for endorsers</t>
  </si>
  <si>
    <t>Recording of endorser messages</t>
  </si>
  <si>
    <t xml:space="preserve">Presentation of campaign for approval to the client </t>
  </si>
  <si>
    <t xml:space="preserve">Creation of campaign messages </t>
  </si>
  <si>
    <t xml:space="preserve">Media Buying &amp; Booking </t>
  </si>
  <si>
    <t xml:space="preserve">Phase 3: Execution Of The Campaign </t>
  </si>
  <si>
    <t>Launch of the campaign</t>
  </si>
  <si>
    <t xml:space="preserve">Radio &amp; TV Engagements </t>
  </si>
  <si>
    <t xml:space="preserve">Regional Meetings (To be footed by UPRS) </t>
  </si>
  <si>
    <t xml:space="preserve">End of Campaign </t>
  </si>
  <si>
    <t xml:space="preserve">Grand Total </t>
  </si>
  <si>
    <t>Final Report &amp; End of Project &amp; Payment of 30% fees</t>
  </si>
  <si>
    <t>Execution of campaign - Radio, Digital, Creative, TV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</si>
  <si>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</si>
  <si>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</si>
  <si>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</si>
  <si>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</si>
  <si>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</si>
  <si>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</si>
  <si>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</si>
  <si>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</si>
  <si>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</si>
  <si>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</si>
  <si>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</si>
  <si>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</si>
  <si>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Week 1</t>
  </si>
  <si>
    <t>Week 2</t>
  </si>
  <si>
    <t>Week 3</t>
  </si>
  <si>
    <t>Week 4</t>
  </si>
  <si>
    <t>Contract signing &amp; Deposit of 30% fees</t>
  </si>
  <si>
    <t>Project 1</t>
  </si>
  <si>
    <t xml:space="preserve">Project 2 </t>
  </si>
  <si>
    <t>Project 3</t>
  </si>
  <si>
    <t>Project 4</t>
  </si>
  <si>
    <t>Project planning</t>
  </si>
  <si>
    <t>Proposal writing</t>
  </si>
  <si>
    <t>Final Draft</t>
  </si>
  <si>
    <t>Implementation</t>
  </si>
  <si>
    <t>Clients Engagement Campaign</t>
  </si>
  <si>
    <t>Region to Region campaigns</t>
  </si>
  <si>
    <t xml:space="preserve">Stake holders engagements </t>
  </si>
  <si>
    <t xml:space="preserve">Associations and Forums meetings </t>
  </si>
  <si>
    <t>Assessments</t>
  </si>
  <si>
    <t>Demand Notes</t>
  </si>
  <si>
    <t xml:space="preserve">Cautions </t>
  </si>
  <si>
    <t xml:space="preserve">Enforcement </t>
  </si>
  <si>
    <t>External Audit</t>
  </si>
  <si>
    <t xml:space="preserve">Responsibility </t>
  </si>
  <si>
    <t>Status</t>
  </si>
  <si>
    <t>Digital Collections</t>
  </si>
  <si>
    <t>Development phase</t>
  </si>
  <si>
    <t xml:space="preserve">Implementation </t>
  </si>
  <si>
    <t>Income</t>
  </si>
  <si>
    <t>Evaluation</t>
  </si>
  <si>
    <t>Approval</t>
  </si>
  <si>
    <t>AGM</t>
  </si>
  <si>
    <t>Data collection by ODK</t>
  </si>
  <si>
    <t>Tariff Review</t>
  </si>
  <si>
    <t>Strategic Plan for 5 years</t>
  </si>
  <si>
    <t>Internal Audits</t>
  </si>
  <si>
    <t xml:space="preserve">Compliance activities </t>
  </si>
  <si>
    <t xml:space="preserve">UPRS Licensing Activities </t>
  </si>
  <si>
    <t xml:space="preserve">Licensing Agent </t>
  </si>
  <si>
    <t xml:space="preserve">Feasibility and planning </t>
  </si>
  <si>
    <t xml:space="preserve">Field rolling out </t>
  </si>
  <si>
    <t xml:space="preserve">Project 5 </t>
  </si>
  <si>
    <t>Project 6</t>
  </si>
  <si>
    <t>Monitoring and Evaluation</t>
  </si>
  <si>
    <t>UPRS Compliance, licensing, Finance  and CEO</t>
  </si>
  <si>
    <t xml:space="preserve">Partner in Digital Licensing </t>
  </si>
  <si>
    <t>Partner in Digital Licensing</t>
  </si>
  <si>
    <t>Project 7</t>
  </si>
  <si>
    <t>Documentation and Membership</t>
  </si>
  <si>
    <t>Sensitization</t>
  </si>
  <si>
    <t>Capital One Group</t>
  </si>
  <si>
    <t xml:space="preserve">UPRS </t>
  </si>
  <si>
    <t>Recruitment of members</t>
  </si>
  <si>
    <t>WORK PLAN FOR  UPRS FINANCIAL YEAR 2023</t>
  </si>
  <si>
    <t>Task 8</t>
  </si>
  <si>
    <t>Board</t>
  </si>
  <si>
    <t>Full Board</t>
  </si>
  <si>
    <t>Partnerships and grants</t>
  </si>
  <si>
    <t>URSB</t>
  </si>
  <si>
    <t>UPRS MGT, UPRS BOARD</t>
  </si>
  <si>
    <t>Membership Committee</t>
  </si>
  <si>
    <t>PR Specialists</t>
  </si>
  <si>
    <t>Licensing Department</t>
  </si>
  <si>
    <t>Compliance Dept</t>
  </si>
  <si>
    <t>Management UPRS</t>
  </si>
  <si>
    <t>Standby Promoters LTD</t>
  </si>
  <si>
    <t>Documentation Dept</t>
  </si>
  <si>
    <t>Docuementation</t>
  </si>
  <si>
    <t>Membership committees</t>
  </si>
  <si>
    <t>ICT programs development</t>
  </si>
  <si>
    <t>ICT, NITA-U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</si>
</sst>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&quot;$&quot;* #,##0_);_(&quot;$&quot;* \(#,##0\);_(&quot;$&quot;* &quot;-&quot;??_);_(@_)"/>
    <numFmt numFmtId="167" formatCode="_-* #,##0.0_-;\-* #,##0.0_-;_-* &quot;-&quot;??_-;_-@_-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_);_(@_)"/>
  </numFmts>
  <fonts count="26" x14ac:knownFonts="1">
    <font>
      <sz val="11"/>
      <color theme="1"/>
      <name val="Calibri"/>
      <family val="2"/>
      <scheme val="minor"/>
    </font>
    <font>
      <sz val="10"/>
      <color theme="0"/>
      <name val="Segoe UI"/>
      <family val="2"/>
    </font>
    <font>
      <b/>
      <sz val="10"/>
      <color theme="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rgb="FF0070C0"/>
      <name val="Segoe U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Gill Sans MT"/>
      <family val="2"/>
    </font>
    <font>
      <sz val="10"/>
      <color theme="1"/>
      <name val="Gill Sans MT"/>
      <family val="2"/>
    </font>
    <font>
      <sz val="11"/>
      <color theme="1"/>
      <name val="Gill Sans MT"/>
      <family val="2"/>
    </font>
    <font>
      <b/>
      <sz val="9"/>
      <color theme="1"/>
      <name val="Gill Sans MT"/>
      <family val="2"/>
    </font>
    <font>
      <b/>
      <sz val="10"/>
      <color theme="1"/>
      <name val="Gill Sans MT"/>
      <family val="2"/>
    </font>
    <font>
      <b/>
      <sz val="9"/>
      <color theme="0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sz val="10"/>
      <name val="Gill Sans MT"/>
      <family val="2"/>
    </font>
    <font>
      <b/>
      <sz val="12"/>
      <color theme="1"/>
      <name val="Gill Sans MT"/>
      <family val="2"/>
    </font>
    <font>
      <b/>
      <sz val="11"/>
      <color theme="1"/>
      <name val="Gill Sans MT"/>
      <family val="2"/>
    </font>
    <font>
      <sz val="12"/>
      <color theme="1"/>
      <name val="Gill Sans MT"/>
      <family val="2"/>
    </font>
    <font>
      <b/>
      <sz val="16"/>
      <color theme="1"/>
      <name val="Gill Sans MT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177">
    <xf numFmtId="0" fontId="0" fillId="0" borderId="0" xfId="0"/>
    <xf numFmtId="0" fontId="1" fillId="5" borderId="0" xfId="0" applyFont="1" applyFill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3" fillId="5" borderId="0" xfId="0" applyFont="1" applyFill="1"/>
    <xf numFmtId="0" fontId="4" fillId="2" borderId="1" xfId="0" applyFont="1" applyFill="1" applyBorder="1"/>
    <xf numFmtId="0" fontId="4" fillId="2" borderId="8" xfId="0" applyFont="1" applyFill="1" applyBorder="1"/>
    <xf numFmtId="0" fontId="3" fillId="0" borderId="0" xfId="0" applyFont="1"/>
    <xf numFmtId="0" fontId="3" fillId="2" borderId="1" xfId="0" applyFont="1" applyFill="1" applyBorder="1"/>
    <xf numFmtId="0" fontId="3" fillId="2" borderId="8" xfId="0" applyFont="1" applyFill="1" applyBorder="1"/>
    <xf numFmtId="0" fontId="3" fillId="5" borderId="7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0" borderId="1" xfId="0" applyFont="1" applyBorder="1"/>
    <xf numFmtId="0" fontId="5" fillId="4" borderId="1" xfId="0" applyFont="1" applyFill="1" applyBorder="1"/>
    <xf numFmtId="0" fontId="3" fillId="0" borderId="8" xfId="0" applyFont="1" applyBorder="1"/>
    <xf numFmtId="0" fontId="3" fillId="4" borderId="1" xfId="0" applyFont="1" applyFill="1" applyBorder="1"/>
    <xf numFmtId="0" fontId="3" fillId="5" borderId="9" xfId="0" applyFont="1" applyFill="1" applyBorder="1"/>
    <xf numFmtId="0" fontId="3" fillId="0" borderId="10" xfId="0" applyFont="1" applyBorder="1"/>
    <xf numFmtId="0" fontId="3" fillId="4" borderId="10" xfId="0" applyFont="1" applyFill="1" applyBorder="1"/>
    <xf numFmtId="0" fontId="3" fillId="0" borderId="11" xfId="0" applyFont="1" applyBorder="1"/>
    <xf numFmtId="165" fontId="3" fillId="5" borderId="0" xfId="0" applyNumberFormat="1" applyFont="1" applyFill="1"/>
    <xf numFmtId="165" fontId="3" fillId="0" borderId="0" xfId="0" applyNumberFormat="1" applyFont="1"/>
    <xf numFmtId="0" fontId="10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43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6" fontId="14" fillId="0" borderId="0" xfId="1" applyNumberFormat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vertical="center"/>
    </xf>
    <xf numFmtId="170" fontId="11" fillId="0" borderId="0" xfId="0" applyNumberFormat="1" applyFont="1" applyAlignment="1">
      <alignment vertical="center"/>
    </xf>
    <xf numFmtId="0" fontId="17" fillId="7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7" borderId="0" xfId="0" applyFont="1" applyFill="1" applyAlignment="1">
      <alignment vertical="center"/>
    </xf>
    <xf numFmtId="164" fontId="11" fillId="0" borderId="0" xfId="0" applyNumberFormat="1" applyFont="1" applyAlignment="1">
      <alignment vertical="center"/>
    </xf>
    <xf numFmtId="0" fontId="16" fillId="7" borderId="7" xfId="0" applyFont="1" applyFill="1" applyBorder="1" applyAlignment="1">
      <alignment horizontal="center" vertical="center"/>
    </xf>
    <xf numFmtId="0" fontId="14" fillId="0" borderId="0" xfId="6" applyFont="1" applyAlignment="1">
      <alignment vertical="center"/>
    </xf>
    <xf numFmtId="167" fontId="11" fillId="0" borderId="0" xfId="5" applyNumberFormat="1" applyFont="1" applyFill="1" applyBorder="1" applyAlignment="1">
      <alignment vertical="center"/>
    </xf>
    <xf numFmtId="168" fontId="11" fillId="0" borderId="0" xfId="0" applyNumberFormat="1" applyFont="1" applyAlignment="1">
      <alignment vertical="center"/>
    </xf>
    <xf numFmtId="164" fontId="14" fillId="0" borderId="0" xfId="6" applyNumberFormat="1" applyFont="1" applyAlignment="1">
      <alignment vertical="center"/>
    </xf>
    <xf numFmtId="168" fontId="14" fillId="0" borderId="0" xfId="0" applyNumberFormat="1" applyFont="1" applyAlignment="1">
      <alignment vertical="center"/>
    </xf>
    <xf numFmtId="169" fontId="14" fillId="0" borderId="0" xfId="6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169" fontId="14" fillId="0" borderId="0" xfId="1" applyNumberFormat="1" applyFont="1" applyFill="1" applyBorder="1" applyAlignment="1">
      <alignment vertical="center"/>
    </xf>
    <xf numFmtId="43" fontId="14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7" borderId="7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0" fillId="8" borderId="7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19" fillId="0" borderId="0" xfId="6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8" borderId="19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left" vertical="center"/>
    </xf>
    <xf numFmtId="0" fontId="21" fillId="8" borderId="2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10" fillId="5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2" fillId="9" borderId="22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24" xfId="0" applyFont="1" applyFill="1" applyBorder="1" applyAlignment="1">
      <alignment horizontal="center" vertical="center" wrapText="1"/>
    </xf>
    <xf numFmtId="0" fontId="19" fillId="0" borderId="0" xfId="6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3" fillId="8" borderId="17" xfId="0" applyFont="1" applyFill="1" applyBorder="1" applyAlignment="1">
      <alignment horizontal="left" vertical="center"/>
    </xf>
    <xf numFmtId="0" fontId="13" fillId="8" borderId="1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left" vertical="center"/>
    </xf>
    <xf numFmtId="17" fontId="13" fillId="5" borderId="16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7" fontId="13" fillId="5" borderId="16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5" fillId="0" borderId="1" xfId="0" applyFont="1" applyBorder="1"/>
    <xf numFmtId="0" fontId="25" fillId="0" borderId="0" xfId="0" applyFont="1"/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4" fillId="8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" xfId="0" applyFont="1" applyBorder="1"/>
    <xf numFmtId="0" fontId="24" fillId="0" borderId="0" xfId="0" applyFont="1"/>
    <xf numFmtId="0" fontId="24" fillId="0" borderId="25" xfId="0" applyFont="1" applyBorder="1"/>
    <xf numFmtId="0" fontId="24" fillId="0" borderId="1" xfId="0" applyFont="1" applyBorder="1" applyAlignment="1">
      <alignment horizontal="right"/>
    </xf>
    <xf numFmtId="0" fontId="24" fillId="5" borderId="1" xfId="0" applyFont="1" applyFill="1" applyBorder="1" applyAlignment="1">
      <alignment horizontal="center" vertical="center"/>
    </xf>
    <xf numFmtId="0" fontId="25" fillId="0" borderId="25" xfId="0" applyFont="1" applyBorder="1"/>
    <xf numFmtId="0" fontId="24" fillId="6" borderId="1" xfId="0" applyFont="1" applyFill="1" applyBorder="1" applyAlignment="1">
      <alignment horizontal="center" vertical="center"/>
    </xf>
    <xf numFmtId="0" fontId="24" fillId="6" borderId="1" xfId="0" applyFont="1" applyFill="1" applyBorder="1"/>
    <xf numFmtId="0" fontId="24" fillId="0" borderId="1" xfId="0" applyFont="1" applyFill="1" applyBorder="1"/>
    <xf numFmtId="0" fontId="24" fillId="6" borderId="0" xfId="0" applyFont="1" applyFill="1" applyBorder="1"/>
    <xf numFmtId="0" fontId="24" fillId="0" borderId="0" xfId="0" applyFont="1" applyFill="1"/>
    <xf numFmtId="0" fontId="24" fillId="6" borderId="25" xfId="0" applyFont="1" applyFill="1" applyBorder="1"/>
    <xf numFmtId="0" fontId="24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/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10" borderId="1" xfId="0" applyFont="1" applyFill="1" applyBorder="1"/>
    <xf numFmtId="0" fontId="25" fillId="8" borderId="1" xfId="0" applyFont="1" applyFill="1" applyBorder="1"/>
    <xf numFmtId="0" fontId="25" fillId="8" borderId="25" xfId="0" applyFont="1" applyFill="1" applyBorder="1"/>
    <xf numFmtId="0" fontId="25" fillId="0" borderId="0" xfId="0" applyFont="1" applyFill="1"/>
    <xf numFmtId="0" fontId="25" fillId="12" borderId="25" xfId="0" applyFont="1" applyFill="1" applyBorder="1" applyAlignment="1">
      <alignment horizontal="center"/>
    </xf>
    <xf numFmtId="0" fontId="25" fillId="12" borderId="26" xfId="0" applyFont="1" applyFill="1" applyBorder="1" applyAlignment="1">
      <alignment horizontal="center"/>
    </xf>
    <xf numFmtId="0" fontId="25" fillId="12" borderId="27" xfId="0" applyFont="1" applyFill="1" applyBorder="1" applyAlignment="1">
      <alignment horizontal="center"/>
    </xf>
    <xf numFmtId="0" fontId="25" fillId="11" borderId="25" xfId="0" applyFont="1" applyFill="1" applyBorder="1" applyAlignment="1">
      <alignment horizontal="center"/>
    </xf>
    <xf numFmtId="0" fontId="24" fillId="11" borderId="26" xfId="0" applyFont="1" applyFill="1" applyBorder="1" applyAlignment="1">
      <alignment horizontal="center"/>
    </xf>
    <xf numFmtId="0" fontId="24" fillId="11" borderId="27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25" xfId="0" applyFont="1" applyFill="1" applyBorder="1" applyAlignment="1">
      <alignment horizontal="center"/>
    </xf>
    <xf numFmtId="0" fontId="25" fillId="8" borderId="26" xfId="0" applyFont="1" applyFill="1" applyBorder="1" applyAlignment="1">
      <alignment horizontal="center"/>
    </xf>
    <xf numFmtId="0" fontId="25" fillId="8" borderId="27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26" xfId="0" applyFont="1" applyFill="1" applyBorder="1" applyAlignment="1">
      <alignment horizontal="center"/>
    </xf>
    <xf numFmtId="0" fontId="25" fillId="8" borderId="27" xfId="0" applyFont="1" applyFill="1" applyBorder="1" applyAlignment="1">
      <alignment horizontal="center"/>
    </xf>
    <xf numFmtId="0" fontId="25" fillId="8" borderId="28" xfId="0" applyFont="1" applyFill="1" applyBorder="1" applyAlignment="1">
      <alignment horizontal="center"/>
    </xf>
    <xf numFmtId="0" fontId="25" fillId="8" borderId="0" xfId="0" applyFont="1" applyFill="1"/>
    <xf numFmtId="0" fontId="25" fillId="8" borderId="29" xfId="0" applyFont="1" applyFill="1" applyBorder="1" applyAlignment="1">
      <alignment horizontal="center"/>
    </xf>
    <xf numFmtId="0" fontId="25" fillId="8" borderId="1" xfId="0" applyFont="1" applyFill="1" applyBorder="1" applyAlignment="1"/>
    <xf numFmtId="0" fontId="25" fillId="14" borderId="1" xfId="0" applyFont="1" applyFill="1" applyBorder="1"/>
    <xf numFmtId="0" fontId="25" fillId="14" borderId="25" xfId="0" applyFont="1" applyFill="1" applyBorder="1"/>
    <xf numFmtId="0" fontId="25" fillId="14" borderId="1" xfId="0" applyFont="1" applyFill="1" applyBorder="1" applyAlignment="1">
      <alignment horizontal="center"/>
    </xf>
    <xf numFmtId="0" fontId="25" fillId="13" borderId="1" xfId="0" applyFont="1" applyFill="1" applyBorder="1"/>
    <xf numFmtId="0" fontId="24" fillId="0" borderId="1" xfId="0" applyFont="1" applyFill="1" applyBorder="1" applyAlignment="1">
      <alignment horizontal="left"/>
    </xf>
    <xf numFmtId="0" fontId="25" fillId="0" borderId="0" xfId="0" applyFont="1" applyBorder="1"/>
    <xf numFmtId="0" fontId="25" fillId="0" borderId="1" xfId="0" applyFont="1" applyFill="1" applyBorder="1" applyAlignment="1">
      <alignment horizontal="left"/>
    </xf>
    <xf numFmtId="0" fontId="25" fillId="16" borderId="1" xfId="0" applyFont="1" applyFill="1" applyBorder="1"/>
    <xf numFmtId="0" fontId="25" fillId="0" borderId="1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5" fillId="15" borderId="1" xfId="0" applyFont="1" applyFill="1" applyBorder="1"/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12" borderId="1" xfId="0" applyFont="1" applyFill="1" applyBorder="1"/>
    <xf numFmtId="0" fontId="25" fillId="12" borderId="1" xfId="0" applyFont="1" applyFill="1" applyBorder="1" applyAlignment="1">
      <alignment horizontal="center"/>
    </xf>
    <xf numFmtId="0" fontId="24" fillId="12" borderId="1" xfId="0" applyFont="1" applyFill="1" applyBorder="1" applyAlignment="1">
      <alignment horizontal="center"/>
    </xf>
  </cellXfs>
  <cellStyles count="8">
    <cellStyle name="Comma" xfId="1" builtinId="3"/>
    <cellStyle name="Comma 2" xfId="3"/>
    <cellStyle name="Comma 2 2" xfId="7"/>
    <cellStyle name="Comma 3" xfId="5"/>
    <cellStyle name="Normal" xfId="0" builtinId="0"/>
    <cellStyle name="Normal 2" xfId="2"/>
    <cellStyle name="Normal 2 2" xfId="6"/>
    <cellStyle name="Normal 3" xfId="4"/>
  </cellStyles>
  <dxfs count="0"/>
  <tableStyles count="0" defaultTableStyle="TableStyleMedium2" defaultPivotStyle="PivotStyleLight16"/>
  <colors>
    <mruColors>
      <color rgb="FF0094EB"/>
      <color rgb="FF44C9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17808</xdr:colOff>
      <xdr:row>2</xdr:row>
      <xdr:rowOff>9524</xdr:rowOff>
    </xdr:from>
    <xdr:to>
      <xdr:col>2</xdr:col>
      <xdr:colOff>781114</xdr:colOff>
      <xdr:row>4</xdr:row>
      <xdr:rowOff>206200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721" y="390524"/>
          <a:ext cx="995219" cy="556510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8</xdr:row>
      <xdr:rowOff>57150</xdr:rowOff>
    </xdr:from>
    <xdr:to>
      <xdr:col>3</xdr:col>
      <xdr:colOff>85725</xdr:colOff>
      <xdr:row>8</xdr:row>
      <xdr:rowOff>133350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48150" y="1390650"/>
          <a:ext cx="47625" cy="762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47625</xdr:colOff>
      <xdr:row>15</xdr:row>
      <xdr:rowOff>66675</xdr:rowOff>
    </xdr:from>
    <xdr:to>
      <xdr:col>12</xdr:col>
      <xdr:colOff>95250</xdr:colOff>
      <xdr:row>15</xdr:row>
      <xdr:rowOff>142875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57825" y="2733675"/>
          <a:ext cx="47625" cy="762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47625</xdr:colOff>
      <xdr:row>15</xdr:row>
      <xdr:rowOff>66675</xdr:rowOff>
    </xdr:from>
    <xdr:to>
      <xdr:col>13</xdr:col>
      <xdr:colOff>95250</xdr:colOff>
      <xdr:row>15</xdr:row>
      <xdr:rowOff>142875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591175" y="2733675"/>
          <a:ext cx="47625" cy="762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47625</xdr:colOff>
      <xdr:row>15</xdr:row>
      <xdr:rowOff>81329</xdr:rowOff>
    </xdr:from>
    <xdr:to>
      <xdr:col>14</xdr:col>
      <xdr:colOff>95250</xdr:colOff>
      <xdr:row>15</xdr:row>
      <xdr:rowOff>157529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724525" y="2748329"/>
          <a:ext cx="47625" cy="762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28</xdr:col>
      <xdr:colOff>47625</xdr:colOff>
      <xdr:row>24</xdr:row>
      <xdr:rowOff>66675</xdr:rowOff>
    </xdr:from>
    <xdr:to>
      <xdr:col>28</xdr:col>
      <xdr:colOff>95250</xdr:colOff>
      <xdr:row>24</xdr:row>
      <xdr:rowOff>142875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591425" y="3876675"/>
          <a:ext cx="47625" cy="762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43961</xdr:colOff>
      <xdr:row>11</xdr:row>
      <xdr:rowOff>74002</xdr:rowOff>
    </xdr:from>
    <xdr:to>
      <xdr:col>8</xdr:col>
      <xdr:colOff>89680</xdr:colOff>
      <xdr:row>11</xdr:row>
      <xdr:rowOff>121627</xdr:rowOff>
    </xdr:to>
    <xdr:sp macro="" textlink="">
      <xdr:nvSpPr>
        <xdr:cNvPr id="8" name="5-Point Sta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920761" y="1979002"/>
          <a:ext cx="45719" cy="476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42496</xdr:colOff>
      <xdr:row>15</xdr:row>
      <xdr:rowOff>79864</xdr:rowOff>
    </xdr:from>
    <xdr:to>
      <xdr:col>12</xdr:col>
      <xdr:colOff>88215</xdr:colOff>
      <xdr:row>15</xdr:row>
      <xdr:rowOff>127489</xdr:rowOff>
    </xdr:to>
    <xdr:sp macro="" textlink="">
      <xdr:nvSpPr>
        <xdr:cNvPr id="9" name="5-Point Sta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52696" y="2746864"/>
          <a:ext cx="45719" cy="476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51288</xdr:colOff>
      <xdr:row>15</xdr:row>
      <xdr:rowOff>87923</xdr:rowOff>
    </xdr:from>
    <xdr:to>
      <xdr:col>13</xdr:col>
      <xdr:colOff>97007</xdr:colOff>
      <xdr:row>15</xdr:row>
      <xdr:rowOff>135548</xdr:rowOff>
    </xdr:to>
    <xdr:sp macro="" textlink="">
      <xdr:nvSpPr>
        <xdr:cNvPr id="10" name="5-Point Sta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594838" y="2754923"/>
          <a:ext cx="45719" cy="476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49823</xdr:colOff>
      <xdr:row>15</xdr:row>
      <xdr:rowOff>86458</xdr:rowOff>
    </xdr:from>
    <xdr:to>
      <xdr:col>14</xdr:col>
      <xdr:colOff>95542</xdr:colOff>
      <xdr:row>15</xdr:row>
      <xdr:rowOff>134083</xdr:rowOff>
    </xdr:to>
    <xdr:sp macro="" textlink="">
      <xdr:nvSpPr>
        <xdr:cNvPr id="11" name="5-Point Sta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26723" y="2753458"/>
          <a:ext cx="45719" cy="476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53487</xdr:colOff>
      <xdr:row>28</xdr:row>
      <xdr:rowOff>65942</xdr:rowOff>
    </xdr:from>
    <xdr:to>
      <xdr:col>3</xdr:col>
      <xdr:colOff>99206</xdr:colOff>
      <xdr:row>28</xdr:row>
      <xdr:rowOff>113567</xdr:rowOff>
    </xdr:to>
    <xdr:sp macro="" textlink="">
      <xdr:nvSpPr>
        <xdr:cNvPr id="13" name="5-Point Sta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63537" y="4647467"/>
          <a:ext cx="45719" cy="476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33</xdr:col>
      <xdr:colOff>43962</xdr:colOff>
      <xdr:row>25</xdr:row>
      <xdr:rowOff>73269</xdr:rowOff>
    </xdr:from>
    <xdr:to>
      <xdr:col>33</xdr:col>
      <xdr:colOff>89681</xdr:colOff>
      <xdr:row>25</xdr:row>
      <xdr:rowOff>120894</xdr:rowOff>
    </xdr:to>
    <xdr:sp macro="" textlink="">
      <xdr:nvSpPr>
        <xdr:cNvPr id="14" name="5-Point Sta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254512" y="4073769"/>
          <a:ext cx="45719" cy="476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27</xdr:col>
      <xdr:colOff>43961</xdr:colOff>
      <xdr:row>23</xdr:row>
      <xdr:rowOff>73269</xdr:rowOff>
    </xdr:from>
    <xdr:to>
      <xdr:col>27</xdr:col>
      <xdr:colOff>89680</xdr:colOff>
      <xdr:row>23</xdr:row>
      <xdr:rowOff>120894</xdr:rowOff>
    </xdr:to>
    <xdr:sp macro="" textlink="">
      <xdr:nvSpPr>
        <xdr:cNvPr id="15" name="5-Point Sta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454411" y="3692769"/>
          <a:ext cx="45719" cy="476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31</xdr:col>
      <xdr:colOff>44695</xdr:colOff>
      <xdr:row>24</xdr:row>
      <xdr:rowOff>66675</xdr:rowOff>
    </xdr:from>
    <xdr:to>
      <xdr:col>31</xdr:col>
      <xdr:colOff>92320</xdr:colOff>
      <xdr:row>24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988545" y="3876675"/>
          <a:ext cx="47625" cy="762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47625</xdr:colOff>
      <xdr:row>27</xdr:row>
      <xdr:rowOff>66675</xdr:rowOff>
    </xdr:from>
    <xdr:to>
      <xdr:col>3</xdr:col>
      <xdr:colOff>95250</xdr:colOff>
      <xdr:row>27</xdr:row>
      <xdr:rowOff>142875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257675" y="4457700"/>
          <a:ext cx="47625" cy="762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14654</xdr:colOff>
      <xdr:row>16</xdr:row>
      <xdr:rowOff>65942</xdr:rowOff>
    </xdr:from>
    <xdr:to>
      <xdr:col>20</xdr:col>
      <xdr:colOff>60373</xdr:colOff>
      <xdr:row>16</xdr:row>
      <xdr:rowOff>113567</xdr:rowOff>
    </xdr:to>
    <xdr:sp macro="" textlink="">
      <xdr:nvSpPr>
        <xdr:cNvPr id="18" name="5-Point Sta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491654" y="2923442"/>
          <a:ext cx="45719" cy="476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33</xdr:col>
      <xdr:colOff>43962</xdr:colOff>
      <xdr:row>26</xdr:row>
      <xdr:rowOff>73269</xdr:rowOff>
    </xdr:from>
    <xdr:to>
      <xdr:col>33</xdr:col>
      <xdr:colOff>89681</xdr:colOff>
      <xdr:row>26</xdr:row>
      <xdr:rowOff>120894</xdr:rowOff>
    </xdr:to>
    <xdr:sp macro="" textlink="">
      <xdr:nvSpPr>
        <xdr:cNvPr id="19" name="5-Point Sta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781550" y="4073769"/>
          <a:ext cx="0" cy="476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29</xdr:col>
      <xdr:colOff>36635</xdr:colOff>
      <xdr:row>20</xdr:row>
      <xdr:rowOff>52021</xdr:rowOff>
    </xdr:from>
    <xdr:to>
      <xdr:col>29</xdr:col>
      <xdr:colOff>82354</xdr:colOff>
      <xdr:row>20</xdr:row>
      <xdr:rowOff>99646</xdr:rowOff>
    </xdr:to>
    <xdr:sp macro="" textlink="">
      <xdr:nvSpPr>
        <xdr:cNvPr id="20" name="5-Point Sta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13785" y="3671521"/>
          <a:ext cx="45719" cy="476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opLeftCell="A7" zoomScale="90" zoomScaleNormal="90" workbookViewId="0">
      <selection activeCell="C17" sqref="C17"/>
    </sheetView>
  </sheetViews>
  <sheetFormatPr defaultColWidth="9.140625" defaultRowHeight="14.25" outlineLevelCol="1" x14ac:dyDescent="0.25"/>
  <cols>
    <col min="1" max="1" width="9.140625" style="7"/>
    <col min="2" max="2" width="3.42578125" style="7" bestFit="1" customWidth="1"/>
    <col min="3" max="3" width="59.42578125" style="10" bestFit="1" customWidth="1"/>
    <col min="4" max="38" width="2" style="10" customWidth="1" outlineLevel="1"/>
    <col min="39" max="39" width="18.42578125" style="10" bestFit="1" customWidth="1"/>
    <col min="40" max="40" width="11.85546875" style="10" bestFit="1" customWidth="1"/>
    <col min="41" max="41" width="12.42578125" style="10" customWidth="1"/>
    <col min="42" max="42" width="13.85546875" style="10" bestFit="1" customWidth="1"/>
    <col min="43" max="46" width="9.140625" style="7"/>
    <col min="47" max="16384" width="9.140625" style="10"/>
  </cols>
  <sheetData>
    <row r="1" spans="2:47" s="1" customForma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</row>
    <row r="2" spans="2:47" s="1" customFormat="1" x14ac:dyDescent="0.25">
      <c r="B2" s="5"/>
      <c r="AP2" s="6"/>
    </row>
    <row r="3" spans="2:47" s="1" customFormat="1" x14ac:dyDescent="0.25">
      <c r="B3" s="5"/>
      <c r="AP3" s="6"/>
    </row>
    <row r="4" spans="2:47" s="1" customFormat="1" x14ac:dyDescent="0.25">
      <c r="B4" s="5"/>
      <c r="C4" s="77" t="s">
        <v>27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8"/>
    </row>
    <row r="5" spans="2:47" s="1" customFormat="1" ht="21.75" customHeight="1" x14ac:dyDescent="0.25">
      <c r="B5" s="5"/>
      <c r="AP5" s="6"/>
    </row>
    <row r="6" spans="2:47" x14ac:dyDescent="0.25">
      <c r="B6" s="79" t="s">
        <v>0</v>
      </c>
      <c r="C6" s="80"/>
      <c r="D6" s="76" t="s">
        <v>11</v>
      </c>
      <c r="E6" s="76"/>
      <c r="F6" s="76"/>
      <c r="G6" s="76"/>
      <c r="H6" s="76"/>
      <c r="I6" s="76" t="s">
        <v>12</v>
      </c>
      <c r="J6" s="76"/>
      <c r="K6" s="76"/>
      <c r="L6" s="76"/>
      <c r="M6" s="76"/>
      <c r="N6" s="76" t="s">
        <v>13</v>
      </c>
      <c r="O6" s="76"/>
      <c r="P6" s="76"/>
      <c r="Q6" s="76"/>
      <c r="R6" s="76"/>
      <c r="S6" s="76" t="s">
        <v>14</v>
      </c>
      <c r="T6" s="76"/>
      <c r="U6" s="76"/>
      <c r="V6" s="76"/>
      <c r="W6" s="76"/>
      <c r="X6" s="76" t="s">
        <v>15</v>
      </c>
      <c r="Y6" s="76"/>
      <c r="Z6" s="76"/>
      <c r="AA6" s="76"/>
      <c r="AB6" s="76"/>
      <c r="AC6" s="76" t="s">
        <v>16</v>
      </c>
      <c r="AD6" s="76"/>
      <c r="AE6" s="76"/>
      <c r="AF6" s="76"/>
      <c r="AG6" s="76"/>
      <c r="AH6" s="76" t="s">
        <v>17</v>
      </c>
      <c r="AI6" s="76"/>
      <c r="AJ6" s="76"/>
      <c r="AK6" s="76"/>
      <c r="AL6" s="76"/>
      <c r="AM6" s="8" t="s">
        <v>36</v>
      </c>
      <c r="AN6" s="9" t="s">
        <v>18</v>
      </c>
      <c r="AO6" s="9" t="s">
        <v>43</v>
      </c>
      <c r="AP6" s="9" t="s">
        <v>28</v>
      </c>
    </row>
    <row r="7" spans="2:47" x14ac:dyDescent="0.25">
      <c r="B7" s="81"/>
      <c r="C7" s="82"/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11">
        <v>1</v>
      </c>
      <c r="O7" s="11">
        <v>2</v>
      </c>
      <c r="P7" s="11">
        <v>3</v>
      </c>
      <c r="Q7" s="11">
        <v>4</v>
      </c>
      <c r="R7" s="11">
        <v>5</v>
      </c>
      <c r="S7" s="11">
        <v>1</v>
      </c>
      <c r="T7" s="11">
        <v>2</v>
      </c>
      <c r="U7" s="11">
        <v>3</v>
      </c>
      <c r="V7" s="11">
        <v>4</v>
      </c>
      <c r="W7" s="11">
        <v>5</v>
      </c>
      <c r="X7" s="11">
        <v>1</v>
      </c>
      <c r="Y7" s="11">
        <v>2</v>
      </c>
      <c r="Z7" s="11">
        <v>3</v>
      </c>
      <c r="AA7" s="11">
        <v>4</v>
      </c>
      <c r="AB7" s="11">
        <v>5</v>
      </c>
      <c r="AC7" s="11">
        <v>1</v>
      </c>
      <c r="AD7" s="11">
        <v>2</v>
      </c>
      <c r="AE7" s="11">
        <v>3</v>
      </c>
      <c r="AF7" s="11">
        <v>4</v>
      </c>
      <c r="AG7" s="11">
        <v>5</v>
      </c>
      <c r="AH7" s="11">
        <v>1</v>
      </c>
      <c r="AI7" s="11">
        <v>2</v>
      </c>
      <c r="AJ7" s="11">
        <v>3</v>
      </c>
      <c r="AK7" s="11">
        <v>4</v>
      </c>
      <c r="AL7" s="11">
        <v>5</v>
      </c>
      <c r="AM7" s="11"/>
      <c r="AN7" s="12"/>
      <c r="AO7" s="12"/>
      <c r="AP7" s="12"/>
    </row>
    <row r="8" spans="2:47" x14ac:dyDescent="0.25">
      <c r="B8" s="13"/>
      <c r="C8" s="14" t="s">
        <v>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5"/>
      <c r="AP8" s="15"/>
      <c r="AS8" s="7" t="s">
        <v>41</v>
      </c>
      <c r="AT8" s="7" t="s">
        <v>22</v>
      </c>
      <c r="AU8" s="7" t="s">
        <v>42</v>
      </c>
    </row>
    <row r="9" spans="2:47" x14ac:dyDescent="0.25">
      <c r="B9" s="13">
        <v>1</v>
      </c>
      <c r="C9" s="16" t="s">
        <v>6</v>
      </c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>
        <v>0.5</v>
      </c>
      <c r="AN9" s="18" t="s">
        <v>19</v>
      </c>
      <c r="AO9" s="18">
        <v>500</v>
      </c>
      <c r="AP9" s="18">
        <f>AM9*AO9</f>
        <v>250</v>
      </c>
      <c r="AS9" s="7">
        <f>AM9/2</f>
        <v>0.25</v>
      </c>
      <c r="AU9" s="10">
        <f>AM9/2</f>
        <v>0.25</v>
      </c>
    </row>
    <row r="10" spans="2:47" x14ac:dyDescent="0.25">
      <c r="B10" s="13">
        <v>2</v>
      </c>
      <c r="C10" s="16" t="s">
        <v>5</v>
      </c>
      <c r="D10" s="16"/>
      <c r="E10" s="19"/>
      <c r="F10" s="19"/>
      <c r="G10" s="19"/>
      <c r="H10" s="19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>
        <v>5</v>
      </c>
      <c r="AN10" s="18" t="s">
        <v>20</v>
      </c>
      <c r="AO10" s="18">
        <v>500</v>
      </c>
      <c r="AP10" s="18">
        <f t="shared" ref="AP10:AP12" si="0">AM10*AO10</f>
        <v>2500</v>
      </c>
      <c r="AT10" s="7">
        <f>AM10/2</f>
        <v>2.5</v>
      </c>
      <c r="AU10" s="7">
        <v>1</v>
      </c>
    </row>
    <row r="11" spans="2:47" x14ac:dyDescent="0.25">
      <c r="B11" s="13">
        <v>3</v>
      </c>
      <c r="C11" s="16" t="s">
        <v>30</v>
      </c>
      <c r="D11" s="16"/>
      <c r="E11" s="16"/>
      <c r="F11" s="19"/>
      <c r="G11" s="19"/>
      <c r="H11" s="19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>
        <v>1</v>
      </c>
      <c r="AN11" s="18" t="s">
        <v>21</v>
      </c>
      <c r="AO11" s="18">
        <v>500</v>
      </c>
      <c r="AP11" s="18">
        <f t="shared" si="0"/>
        <v>500</v>
      </c>
      <c r="AS11" s="7">
        <f>AM11/2</f>
        <v>0.5</v>
      </c>
      <c r="AT11" s="7">
        <v>0.5</v>
      </c>
    </row>
    <row r="12" spans="2:47" x14ac:dyDescent="0.25">
      <c r="B12" s="13">
        <v>4</v>
      </c>
      <c r="C12" s="16" t="s">
        <v>29</v>
      </c>
      <c r="D12" s="16"/>
      <c r="E12" s="16"/>
      <c r="F12" s="16"/>
      <c r="G12" s="16"/>
      <c r="H12" s="16"/>
      <c r="I12" s="1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>
        <v>0.5</v>
      </c>
      <c r="AN12" s="18" t="s">
        <v>22</v>
      </c>
      <c r="AO12" s="18">
        <v>500</v>
      </c>
      <c r="AP12" s="18">
        <f t="shared" si="0"/>
        <v>250</v>
      </c>
      <c r="AT12" s="7">
        <f>AM12</f>
        <v>0.5</v>
      </c>
    </row>
    <row r="13" spans="2:47" x14ac:dyDescent="0.25">
      <c r="B13" s="1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8"/>
      <c r="AO13" s="18"/>
      <c r="AP13" s="18"/>
    </row>
    <row r="14" spans="2:47" x14ac:dyDescent="0.25">
      <c r="B14" s="13"/>
      <c r="C14" s="14" t="s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5"/>
      <c r="AO14" s="15"/>
      <c r="AP14" s="15"/>
    </row>
    <row r="15" spans="2:47" x14ac:dyDescent="0.25">
      <c r="B15" s="13">
        <v>5</v>
      </c>
      <c r="C15" s="16" t="s">
        <v>4</v>
      </c>
      <c r="D15" s="16"/>
      <c r="E15" s="16"/>
      <c r="F15" s="16"/>
      <c r="G15" s="16"/>
      <c r="H15" s="16"/>
      <c r="I15" s="16"/>
      <c r="J15" s="19"/>
      <c r="K15" s="19"/>
      <c r="L15" s="19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>
        <v>2.5</v>
      </c>
      <c r="AN15" s="18" t="s">
        <v>21</v>
      </c>
      <c r="AO15" s="18">
        <v>500</v>
      </c>
      <c r="AP15" s="18">
        <f>AM15*AO15</f>
        <v>1250</v>
      </c>
      <c r="AS15" s="7">
        <f>AM15/2</f>
        <v>1.25</v>
      </c>
      <c r="AT15" s="7">
        <v>1.25</v>
      </c>
    </row>
    <row r="16" spans="2:47" x14ac:dyDescent="0.25">
      <c r="B16" s="13">
        <v>6</v>
      </c>
      <c r="C16" s="16" t="s">
        <v>31</v>
      </c>
      <c r="D16" s="16"/>
      <c r="E16" s="16"/>
      <c r="F16" s="16"/>
      <c r="G16" s="16"/>
      <c r="H16" s="16"/>
      <c r="I16" s="16"/>
      <c r="J16" s="16"/>
      <c r="K16" s="16"/>
      <c r="L16" s="16"/>
      <c r="M16" s="19"/>
      <c r="N16" s="19"/>
      <c r="O16" s="19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>
        <v>4</v>
      </c>
      <c r="AN16" s="18" t="s">
        <v>23</v>
      </c>
      <c r="AO16" s="18">
        <v>500</v>
      </c>
      <c r="AP16" s="18">
        <f t="shared" ref="AP16:AP17" si="1">AM16*AO16</f>
        <v>2000</v>
      </c>
      <c r="AS16" s="24">
        <f>AM16/3</f>
        <v>1.3333333333333333</v>
      </c>
      <c r="AT16" s="24">
        <v>1.3333333333333333</v>
      </c>
      <c r="AU16" s="25">
        <v>1.3333333333333333</v>
      </c>
    </row>
    <row r="17" spans="2:47" x14ac:dyDescent="0.25">
      <c r="B17" s="13">
        <v>7</v>
      </c>
      <c r="C17" s="16" t="s">
        <v>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19"/>
      <c r="R17" s="19"/>
      <c r="S17" s="19"/>
      <c r="T17" s="19"/>
      <c r="U17" s="19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>
        <v>2.5</v>
      </c>
      <c r="AN17" s="18" t="s">
        <v>23</v>
      </c>
      <c r="AO17" s="18">
        <v>500</v>
      </c>
      <c r="AP17" s="18">
        <f t="shared" si="1"/>
        <v>1250</v>
      </c>
      <c r="AS17" s="24">
        <f>AM17/3</f>
        <v>0.83333333333333337</v>
      </c>
      <c r="AT17" s="24">
        <v>0.83333333333333337</v>
      </c>
      <c r="AU17" s="25">
        <v>0.83333333333333337</v>
      </c>
    </row>
    <row r="18" spans="2:47" x14ac:dyDescent="0.25"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8"/>
      <c r="AO18" s="18"/>
      <c r="AP18" s="18"/>
      <c r="AS18" s="24"/>
      <c r="AT18" s="24"/>
      <c r="AU18" s="25"/>
    </row>
    <row r="19" spans="2:47" x14ac:dyDescent="0.25">
      <c r="B19" s="13"/>
      <c r="C19" s="14" t="s">
        <v>37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5"/>
      <c r="AO19" s="15"/>
      <c r="AP19" s="15"/>
      <c r="AS19" s="24"/>
      <c r="AT19" s="24"/>
      <c r="AU19" s="24"/>
    </row>
    <row r="20" spans="2:47" x14ac:dyDescent="0.25">
      <c r="B20" s="13">
        <v>8</v>
      </c>
      <c r="C20" s="16" t="s">
        <v>38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9"/>
      <c r="AA20" s="19"/>
      <c r="AB20" s="19"/>
      <c r="AC20" s="19"/>
      <c r="AD20" s="19"/>
      <c r="AE20" s="16"/>
      <c r="AF20" s="16"/>
      <c r="AG20" s="16"/>
      <c r="AH20" s="16"/>
      <c r="AI20" s="16"/>
      <c r="AJ20" s="16"/>
      <c r="AK20" s="16"/>
      <c r="AL20" s="16"/>
      <c r="AM20" s="16">
        <v>3</v>
      </c>
      <c r="AN20" s="18" t="s">
        <v>23</v>
      </c>
      <c r="AO20" s="18">
        <v>500</v>
      </c>
      <c r="AP20" s="18">
        <f>AM20*AO20</f>
        <v>1500</v>
      </c>
      <c r="AS20" s="24">
        <f>AM20/3</f>
        <v>1</v>
      </c>
      <c r="AT20" s="24">
        <v>1.3333333333333333</v>
      </c>
      <c r="AU20" s="24">
        <v>1.3333333333333333</v>
      </c>
    </row>
    <row r="21" spans="2:47" x14ac:dyDescent="0.25">
      <c r="B21" s="13">
        <v>9</v>
      </c>
      <c r="C21" s="16" t="s">
        <v>39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9"/>
      <c r="AD21" s="19"/>
      <c r="AE21" s="16"/>
      <c r="AF21" s="16"/>
      <c r="AG21" s="16"/>
      <c r="AH21" s="16"/>
      <c r="AI21" s="16"/>
      <c r="AJ21" s="16"/>
      <c r="AK21" s="16"/>
      <c r="AL21" s="16"/>
      <c r="AM21" s="16">
        <v>2</v>
      </c>
      <c r="AN21" s="18" t="s">
        <v>40</v>
      </c>
      <c r="AO21" s="18">
        <v>500</v>
      </c>
      <c r="AP21" s="18">
        <f>AM21*AO21</f>
        <v>1000</v>
      </c>
      <c r="AS21" s="24">
        <f>AM21/3</f>
        <v>0.66666666666666663</v>
      </c>
      <c r="AT21" s="24">
        <v>0.66666666666666663</v>
      </c>
      <c r="AU21" s="24">
        <v>0.66666666666666663</v>
      </c>
    </row>
    <row r="22" spans="2:47" x14ac:dyDescent="0.25">
      <c r="B22" s="1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8"/>
      <c r="AO22" s="18"/>
      <c r="AP22" s="18"/>
      <c r="AS22" s="24"/>
      <c r="AT22" s="24"/>
      <c r="AU22" s="25"/>
    </row>
    <row r="23" spans="2:47" x14ac:dyDescent="0.25">
      <c r="B23" s="13"/>
      <c r="C23" s="14" t="s">
        <v>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5"/>
      <c r="AO23" s="15"/>
      <c r="AP23" s="15"/>
      <c r="AS23" s="24"/>
      <c r="AT23" s="24"/>
      <c r="AU23" s="25"/>
    </row>
    <row r="24" spans="2:47" x14ac:dyDescent="0.25">
      <c r="B24" s="13">
        <v>9</v>
      </c>
      <c r="C24" s="16" t="s">
        <v>8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>
        <v>5</v>
      </c>
      <c r="AN24" s="18" t="s">
        <v>23</v>
      </c>
      <c r="AO24" s="18">
        <v>500</v>
      </c>
      <c r="AP24" s="18">
        <f>AM24*AO24</f>
        <v>2500</v>
      </c>
      <c r="AS24" s="24">
        <f>AM24/3</f>
        <v>1.6666666666666667</v>
      </c>
      <c r="AT24" s="24">
        <v>0.83333333333333337</v>
      </c>
      <c r="AU24" s="25">
        <v>0.83333333333333337</v>
      </c>
    </row>
    <row r="25" spans="2:47" x14ac:dyDescent="0.25">
      <c r="B25" s="13">
        <v>10</v>
      </c>
      <c r="C25" s="16" t="s">
        <v>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  <c r="AA25" s="19"/>
      <c r="AB25" s="19"/>
      <c r="AC25" s="19"/>
      <c r="AD25" s="19"/>
      <c r="AE25" s="19"/>
      <c r="AF25" s="19"/>
      <c r="AG25" s="16"/>
      <c r="AH25" s="16"/>
      <c r="AI25" s="16"/>
      <c r="AJ25" s="16"/>
      <c r="AK25" s="16"/>
      <c r="AL25" s="16"/>
      <c r="AM25" s="16">
        <v>3</v>
      </c>
      <c r="AN25" s="18" t="s">
        <v>19</v>
      </c>
      <c r="AO25" s="18">
        <v>500</v>
      </c>
      <c r="AP25" s="18">
        <f t="shared" ref="AP25:AP26" si="2">AM25*AO25</f>
        <v>1500</v>
      </c>
      <c r="AS25" s="24">
        <f>AM25/3</f>
        <v>1</v>
      </c>
      <c r="AT25" s="24">
        <v>1.6666666666666667</v>
      </c>
      <c r="AU25" s="25">
        <v>1.6666666666666667</v>
      </c>
    </row>
    <row r="26" spans="2:47" ht="15" thickBot="1" x14ac:dyDescent="0.3">
      <c r="B26" s="20">
        <v>11</v>
      </c>
      <c r="C26" s="21" t="s">
        <v>10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2"/>
      <c r="AG26" s="22"/>
      <c r="AH26" s="22"/>
      <c r="AI26" s="21"/>
      <c r="AJ26" s="21"/>
      <c r="AK26" s="21"/>
      <c r="AL26" s="21"/>
      <c r="AM26" s="21">
        <v>1.5</v>
      </c>
      <c r="AN26" s="23" t="s">
        <v>23</v>
      </c>
      <c r="AO26" s="18">
        <v>500</v>
      </c>
      <c r="AP26" s="18">
        <f t="shared" si="2"/>
        <v>750</v>
      </c>
      <c r="AS26" s="7">
        <f>AM26/3</f>
        <v>0.5</v>
      </c>
      <c r="AT26" s="7">
        <v>0.5</v>
      </c>
      <c r="AU26" s="10">
        <v>0.5</v>
      </c>
    </row>
    <row r="27" spans="2:47" ht="15" thickBot="1" x14ac:dyDescent="0.3">
      <c r="B27" s="20"/>
      <c r="C27" s="21" t="s">
        <v>32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2"/>
      <c r="AG27" s="22"/>
      <c r="AH27" s="22"/>
      <c r="AI27" s="21"/>
      <c r="AJ27" s="21"/>
      <c r="AK27" s="21"/>
      <c r="AL27" s="21"/>
      <c r="AM27" s="21">
        <f>SUM(AM9:AM26)</f>
        <v>30.5</v>
      </c>
      <c r="AN27" s="23"/>
      <c r="AO27" s="23"/>
      <c r="AP27" s="23">
        <f>SUM(AP9:AP26)</f>
        <v>15250</v>
      </c>
      <c r="AS27" s="24">
        <f>SUM(AS9:AS26)</f>
        <v>9</v>
      </c>
      <c r="AT27" s="24">
        <f>SUM(AT9:AT26)</f>
        <v>11.916666666666666</v>
      </c>
      <c r="AU27" s="24">
        <f>SUM(AU9:AU26)</f>
        <v>8.4166666666666679</v>
      </c>
    </row>
    <row r="28" spans="2:47" s="7" customFormat="1" x14ac:dyDescent="0.25">
      <c r="F28" s="7" t="s">
        <v>24</v>
      </c>
    </row>
    <row r="29" spans="2:47" s="7" customFormat="1" x14ac:dyDescent="0.25">
      <c r="C29" s="7" t="s">
        <v>33</v>
      </c>
      <c r="F29" s="7" t="s">
        <v>25</v>
      </c>
    </row>
    <row r="30" spans="2:47" s="7" customFormat="1" x14ac:dyDescent="0.25">
      <c r="C30" s="7" t="s">
        <v>34</v>
      </c>
      <c r="F30" s="7" t="s">
        <v>26</v>
      </c>
    </row>
    <row r="31" spans="2:47" s="7" customFormat="1" x14ac:dyDescent="0.25">
      <c r="C31" s="7" t="s">
        <v>35</v>
      </c>
    </row>
    <row r="32" spans="2:47" s="7" customFormat="1" x14ac:dyDescent="0.25"/>
    <row r="33" s="7" customFormat="1" x14ac:dyDescent="0.25"/>
  </sheetData>
  <mergeCells count="9">
    <mergeCell ref="X6:AB6"/>
    <mergeCell ref="AC6:AG6"/>
    <mergeCell ref="AH6:AL6"/>
    <mergeCell ref="C4:AP4"/>
    <mergeCell ref="B6:C7"/>
    <mergeCell ref="D6:H6"/>
    <mergeCell ref="I6:M6"/>
    <mergeCell ref="N6:R6"/>
    <mergeCell ref="S6:W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A13" zoomScale="131" zoomScaleNormal="100" workbookViewId="0">
      <selection activeCell="C11" sqref="C11"/>
    </sheetView>
  </sheetViews>
  <sheetFormatPr defaultColWidth="9.140625" defaultRowHeight="15" x14ac:dyDescent="0.25"/>
  <cols>
    <col min="1" max="1" width="5" style="27" customWidth="1"/>
    <col min="2" max="2" width="3.28515625" style="30" bestFit="1" customWidth="1"/>
    <col min="3" max="3" width="48" style="29" bestFit="1" customWidth="1"/>
    <col min="4" max="7" width="4.7109375" style="30" customWidth="1"/>
    <col min="8" max="9" width="4.42578125" style="30" customWidth="1"/>
    <col min="10" max="11" width="4.140625" style="30" customWidth="1"/>
    <col min="12" max="15" width="4.42578125" style="30" customWidth="1"/>
    <col min="16" max="16" width="13.28515625" style="30" bestFit="1" customWidth="1"/>
    <col min="17" max="17" width="13.140625" style="29" bestFit="1" customWidth="1"/>
    <col min="18" max="18" width="15" style="29" bestFit="1" customWidth="1"/>
    <col min="19" max="19" width="9.140625" style="29"/>
    <col min="20" max="20" width="10.28515625" style="29" bestFit="1" customWidth="1"/>
    <col min="21" max="21" width="13.85546875" style="29" bestFit="1" customWidth="1"/>
    <col min="22" max="16384" width="9.140625" style="29"/>
  </cols>
  <sheetData>
    <row r="1" spans="1:20" s="27" customFormat="1" ht="16.5" thickBot="1" x14ac:dyDescent="0.3">
      <c r="A1" s="26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</row>
    <row r="2" spans="1:20" s="27" customFormat="1" ht="21.75" thickBot="1" x14ac:dyDescent="0.3">
      <c r="A2" s="26"/>
      <c r="B2" s="93" t="s">
        <v>45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1:20" s="27" customFormat="1" ht="16.5" thickBot="1" x14ac:dyDescent="0.3">
      <c r="A3" s="26"/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20" ht="15" customHeight="1" x14ac:dyDescent="0.25">
      <c r="A4" s="26"/>
      <c r="B4" s="99" t="s">
        <v>0</v>
      </c>
      <c r="C4" s="100"/>
      <c r="D4" s="103">
        <v>44866</v>
      </c>
      <c r="E4" s="103"/>
      <c r="F4" s="103"/>
      <c r="G4" s="103"/>
      <c r="H4" s="106">
        <v>44896</v>
      </c>
      <c r="I4" s="107"/>
      <c r="J4" s="107"/>
      <c r="K4" s="107"/>
      <c r="L4" s="106">
        <v>44927</v>
      </c>
      <c r="M4" s="107"/>
      <c r="N4" s="107"/>
      <c r="O4" s="107"/>
      <c r="P4" s="85" t="s">
        <v>46</v>
      </c>
    </row>
    <row r="5" spans="1:20" ht="17.25" x14ac:dyDescent="0.25">
      <c r="A5" s="26"/>
      <c r="B5" s="101"/>
      <c r="C5" s="102"/>
      <c r="D5" s="104" t="s">
        <v>47</v>
      </c>
      <c r="E5" s="105"/>
      <c r="F5" s="105"/>
      <c r="G5" s="105"/>
      <c r="H5" s="104" t="s">
        <v>47</v>
      </c>
      <c r="I5" s="105"/>
      <c r="J5" s="105"/>
      <c r="K5" s="105"/>
      <c r="L5" s="104" t="s">
        <v>47</v>
      </c>
      <c r="M5" s="105"/>
      <c r="N5" s="105"/>
      <c r="O5" s="105"/>
      <c r="P5" s="86"/>
    </row>
    <row r="6" spans="1:20" ht="15.75" x14ac:dyDescent="0.25">
      <c r="A6" s="26"/>
      <c r="B6" s="60"/>
      <c r="C6" s="58"/>
      <c r="D6" s="32">
        <v>1</v>
      </c>
      <c r="E6" s="32">
        <v>2</v>
      </c>
      <c r="F6" s="32">
        <v>3</v>
      </c>
      <c r="G6" s="32">
        <v>4</v>
      </c>
      <c r="H6" s="32">
        <v>1</v>
      </c>
      <c r="I6" s="32">
        <v>2</v>
      </c>
      <c r="J6" s="32">
        <v>3</v>
      </c>
      <c r="K6" s="32">
        <v>4</v>
      </c>
      <c r="L6" s="32">
        <v>1</v>
      </c>
      <c r="M6" s="32">
        <v>2</v>
      </c>
      <c r="N6" s="32">
        <v>3</v>
      </c>
      <c r="O6" s="32">
        <v>4</v>
      </c>
      <c r="P6" s="86"/>
    </row>
    <row r="7" spans="1:20" ht="15.75" x14ac:dyDescent="0.25">
      <c r="A7" s="26"/>
      <c r="B7" s="54"/>
      <c r="C7" s="55" t="s">
        <v>1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1"/>
    </row>
    <row r="8" spans="1:20" ht="15.75" x14ac:dyDescent="0.25">
      <c r="A8" s="83"/>
      <c r="B8" s="62">
        <v>1</v>
      </c>
      <c r="C8" s="53" t="s">
        <v>79</v>
      </c>
      <c r="D8" s="34">
        <v>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63">
        <f>SUM(D8:O8)</f>
        <v>1</v>
      </c>
      <c r="Q8" s="31"/>
      <c r="R8" s="31"/>
      <c r="S8" s="31"/>
      <c r="T8" s="31"/>
    </row>
    <row r="9" spans="1:20" ht="15.75" x14ac:dyDescent="0.25">
      <c r="A9" s="84"/>
      <c r="B9" s="62">
        <v>2</v>
      </c>
      <c r="C9" s="53" t="s">
        <v>6</v>
      </c>
      <c r="D9" s="34">
        <v>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63">
        <f t="shared" ref="P9:P11" si="0">SUM(D9:O9)</f>
        <v>1</v>
      </c>
      <c r="Q9" s="31"/>
      <c r="R9" s="31"/>
      <c r="S9" s="31"/>
      <c r="T9" s="31"/>
    </row>
    <row r="10" spans="1:20" ht="15.75" x14ac:dyDescent="0.25">
      <c r="A10" s="84"/>
      <c r="B10" s="62">
        <v>3</v>
      </c>
      <c r="C10" s="53" t="s">
        <v>48</v>
      </c>
      <c r="D10" s="34">
        <v>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63">
        <f t="shared" si="0"/>
        <v>4</v>
      </c>
      <c r="Q10" s="31"/>
      <c r="R10" s="31"/>
      <c r="S10" s="31"/>
      <c r="T10" s="31"/>
    </row>
    <row r="11" spans="1:20" ht="15.75" x14ac:dyDescent="0.25">
      <c r="A11" s="84"/>
      <c r="B11" s="62">
        <v>4</v>
      </c>
      <c r="C11" s="53" t="s">
        <v>44</v>
      </c>
      <c r="D11" s="34"/>
      <c r="E11" s="34">
        <v>2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63">
        <f t="shared" si="0"/>
        <v>2</v>
      </c>
      <c r="Q11" s="35"/>
      <c r="R11" s="35"/>
      <c r="S11" s="35"/>
      <c r="T11" s="36"/>
    </row>
    <row r="12" spans="1:20" ht="15.75" x14ac:dyDescent="0.25">
      <c r="A12" s="84"/>
      <c r="B12" s="43"/>
      <c r="C12" s="39" t="s">
        <v>49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64"/>
      <c r="Q12" s="35"/>
      <c r="R12" s="35"/>
      <c r="S12" s="35"/>
      <c r="T12" s="36"/>
    </row>
    <row r="13" spans="1:20" ht="15.75" x14ac:dyDescent="0.25">
      <c r="A13" s="84"/>
      <c r="B13" s="62">
        <v>5</v>
      </c>
      <c r="C13" s="53" t="s">
        <v>50</v>
      </c>
      <c r="D13" s="34"/>
      <c r="E13" s="34">
        <v>3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63">
        <f>SUM(D13:O13)</f>
        <v>3</v>
      </c>
      <c r="Q13" s="35"/>
      <c r="R13" s="35"/>
      <c r="S13" s="35"/>
      <c r="T13" s="36"/>
    </row>
    <row r="14" spans="1:20" ht="15.75" x14ac:dyDescent="0.25">
      <c r="A14" s="84"/>
      <c r="B14" s="62">
        <v>6</v>
      </c>
      <c r="C14" s="53" t="s">
        <v>51</v>
      </c>
      <c r="D14" s="34"/>
      <c r="E14" s="34"/>
      <c r="F14" s="34">
        <v>3</v>
      </c>
      <c r="G14" s="34"/>
      <c r="H14" s="34"/>
      <c r="I14" s="34"/>
      <c r="J14" s="34"/>
      <c r="K14" s="34"/>
      <c r="L14" s="34"/>
      <c r="M14" s="34"/>
      <c r="N14" s="34"/>
      <c r="O14" s="34"/>
      <c r="P14" s="63">
        <f t="shared" ref="P14:P17" si="1">SUM(D14:O14)</f>
        <v>3</v>
      </c>
      <c r="Q14" s="30"/>
      <c r="R14" s="30"/>
      <c r="S14" s="30"/>
      <c r="T14" s="36"/>
    </row>
    <row r="15" spans="1:20" ht="15.75" x14ac:dyDescent="0.25">
      <c r="A15" s="84"/>
      <c r="B15" s="62">
        <v>7</v>
      </c>
      <c r="C15" s="53" t="s">
        <v>53</v>
      </c>
      <c r="D15" s="34"/>
      <c r="E15" s="34">
        <v>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63">
        <f t="shared" si="1"/>
        <v>4</v>
      </c>
      <c r="Q15" s="30"/>
      <c r="R15" s="30"/>
      <c r="S15" s="30"/>
      <c r="T15" s="36"/>
    </row>
    <row r="16" spans="1:20" ht="15.75" x14ac:dyDescent="0.25">
      <c r="A16" s="84"/>
      <c r="B16" s="62">
        <v>8</v>
      </c>
      <c r="C16" s="53" t="s">
        <v>52</v>
      </c>
      <c r="D16" s="34"/>
      <c r="E16" s="34"/>
      <c r="F16" s="34">
        <v>1</v>
      </c>
      <c r="G16" s="34"/>
      <c r="H16" s="34"/>
      <c r="I16" s="34"/>
      <c r="J16" s="34"/>
      <c r="K16" s="34"/>
      <c r="L16" s="34"/>
      <c r="M16" s="34"/>
      <c r="N16" s="34"/>
      <c r="O16" s="34"/>
      <c r="P16" s="63">
        <f t="shared" si="1"/>
        <v>1</v>
      </c>
      <c r="Q16" s="30"/>
      <c r="R16" s="30"/>
      <c r="S16" s="30"/>
      <c r="T16" s="36"/>
    </row>
    <row r="17" spans="1:21" ht="15.75" x14ac:dyDescent="0.25">
      <c r="A17" s="84"/>
      <c r="B17" s="65">
        <v>9</v>
      </c>
      <c r="C17" s="59" t="s">
        <v>54</v>
      </c>
      <c r="D17" s="34"/>
      <c r="E17" s="34">
        <v>3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63">
        <f t="shared" si="1"/>
        <v>3</v>
      </c>
      <c r="Q17" s="37"/>
      <c r="R17" s="37"/>
      <c r="S17" s="37"/>
      <c r="T17" s="37"/>
      <c r="U17" s="38"/>
    </row>
    <row r="18" spans="1:21" ht="15.75" x14ac:dyDescent="0.25">
      <c r="A18" s="84"/>
      <c r="B18" s="43"/>
      <c r="C18" s="39" t="s">
        <v>55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64"/>
      <c r="Q18" s="37"/>
      <c r="R18" s="37"/>
      <c r="S18" s="37"/>
      <c r="T18" s="37"/>
      <c r="U18" s="38"/>
    </row>
    <row r="19" spans="1:21" ht="15.75" x14ac:dyDescent="0.25">
      <c r="A19" s="84"/>
      <c r="B19" s="62">
        <v>10</v>
      </c>
      <c r="C19" s="53" t="s">
        <v>56</v>
      </c>
      <c r="D19" s="34"/>
      <c r="E19" s="34"/>
      <c r="F19" s="34"/>
      <c r="G19" s="34">
        <v>1</v>
      </c>
      <c r="H19" s="34"/>
      <c r="I19" s="34"/>
      <c r="J19" s="34"/>
      <c r="K19" s="34"/>
      <c r="L19" s="34"/>
      <c r="M19" s="34"/>
      <c r="N19" s="34"/>
      <c r="O19" s="34"/>
      <c r="P19" s="63">
        <f>SUM(D19:O19)</f>
        <v>1</v>
      </c>
      <c r="Q19" s="37"/>
      <c r="R19" s="37"/>
      <c r="S19" s="37"/>
      <c r="T19" s="37"/>
      <c r="U19" s="38"/>
    </row>
    <row r="20" spans="1:21" s="41" customFormat="1" ht="15.75" x14ac:dyDescent="0.25">
      <c r="A20" s="84"/>
      <c r="B20" s="62">
        <v>11</v>
      </c>
      <c r="C20" s="53" t="s">
        <v>57</v>
      </c>
      <c r="D20" s="34"/>
      <c r="E20" s="34"/>
      <c r="F20" s="34"/>
      <c r="G20" s="34">
        <v>4</v>
      </c>
      <c r="H20" s="34"/>
      <c r="I20" s="34"/>
      <c r="J20" s="34"/>
      <c r="K20" s="34"/>
      <c r="L20" s="34"/>
      <c r="M20" s="34"/>
      <c r="N20" s="34"/>
      <c r="O20" s="34"/>
      <c r="P20" s="63">
        <f t="shared" ref="P20:P24" si="2">SUM(D20:O20)</f>
        <v>4</v>
      </c>
      <c r="Q20" s="40"/>
      <c r="R20" s="40"/>
      <c r="S20" s="40"/>
      <c r="T20" s="40"/>
      <c r="U20" s="40"/>
    </row>
    <row r="21" spans="1:21" ht="15.75" x14ac:dyDescent="0.25">
      <c r="A21" s="84"/>
      <c r="B21" s="62">
        <v>12</v>
      </c>
      <c r="C21" s="53" t="s">
        <v>58</v>
      </c>
      <c r="D21" s="34"/>
      <c r="E21" s="34"/>
      <c r="F21" s="34"/>
      <c r="G21" s="34">
        <v>5</v>
      </c>
      <c r="H21" s="34"/>
      <c r="I21" s="34"/>
      <c r="J21" s="34"/>
      <c r="K21" s="34"/>
      <c r="L21" s="34"/>
      <c r="M21" s="34"/>
      <c r="N21" s="34"/>
      <c r="O21" s="34"/>
      <c r="P21" s="63">
        <f t="shared" si="2"/>
        <v>5</v>
      </c>
      <c r="Q21" s="42"/>
      <c r="U21" s="42"/>
    </row>
    <row r="22" spans="1:21" ht="15.75" x14ac:dyDescent="0.25">
      <c r="A22" s="84"/>
      <c r="B22" s="62">
        <v>13</v>
      </c>
      <c r="C22" s="53" t="s">
        <v>62</v>
      </c>
      <c r="D22" s="34"/>
      <c r="E22" s="34"/>
      <c r="F22" s="34"/>
      <c r="G22" s="34"/>
      <c r="H22" s="34">
        <v>60</v>
      </c>
      <c r="I22" s="34"/>
      <c r="J22" s="34"/>
      <c r="K22" s="34"/>
      <c r="L22" s="34"/>
      <c r="M22" s="34"/>
      <c r="N22" s="34"/>
      <c r="O22" s="34"/>
      <c r="P22" s="63">
        <f t="shared" si="2"/>
        <v>60</v>
      </c>
      <c r="Q22" s="42"/>
      <c r="U22" s="42"/>
    </row>
    <row r="23" spans="1:21" ht="15.75" x14ac:dyDescent="0.25">
      <c r="A23" s="84"/>
      <c r="B23" s="62">
        <v>14</v>
      </c>
      <c r="C23" s="53" t="s">
        <v>59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>
        <v>1</v>
      </c>
      <c r="P23" s="63">
        <f t="shared" si="2"/>
        <v>1</v>
      </c>
      <c r="Q23" s="42"/>
      <c r="U23" s="42"/>
    </row>
    <row r="24" spans="1:21" ht="16.5" thickBot="1" x14ac:dyDescent="0.3">
      <c r="A24" s="84"/>
      <c r="B24" s="74">
        <v>15</v>
      </c>
      <c r="C24" s="75" t="s">
        <v>61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>
        <v>3</v>
      </c>
      <c r="P24" s="63">
        <f t="shared" si="2"/>
        <v>3</v>
      </c>
      <c r="Q24" s="42"/>
      <c r="U24" s="42"/>
    </row>
    <row r="25" spans="1:21" s="70" customFormat="1" ht="15.75" customHeight="1" thickBot="1" x14ac:dyDescent="0.3">
      <c r="A25" s="67"/>
      <c r="B25" s="71"/>
      <c r="C25" s="72" t="s">
        <v>60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>
        <f>SUM(P8:P24)</f>
        <v>96</v>
      </c>
      <c r="Q25" s="68"/>
      <c r="R25" s="69"/>
      <c r="S25" s="69"/>
    </row>
    <row r="26" spans="1:21" ht="15.75" x14ac:dyDescent="0.25">
      <c r="B26" s="28"/>
      <c r="C26" s="2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5"/>
      <c r="R26" s="46"/>
    </row>
    <row r="27" spans="1:21" x14ac:dyDescent="0.25">
      <c r="Q27" s="98"/>
      <c r="R27" s="98"/>
    </row>
    <row r="28" spans="1:21" ht="19.5" x14ac:dyDescent="0.25">
      <c r="Q28" s="96"/>
      <c r="R28" s="96"/>
    </row>
    <row r="29" spans="1:21" x14ac:dyDescent="0.25">
      <c r="Q29" s="44"/>
      <c r="R29" s="35"/>
    </row>
    <row r="30" spans="1:21" x14ac:dyDescent="0.25">
      <c r="Q30" s="45"/>
      <c r="R30" s="46"/>
    </row>
    <row r="31" spans="1:21" x14ac:dyDescent="0.25">
      <c r="Q31" s="45"/>
      <c r="R31" s="46"/>
    </row>
    <row r="32" spans="1:21" x14ac:dyDescent="0.25">
      <c r="Q32" s="45"/>
      <c r="R32" s="46"/>
    </row>
    <row r="33" spans="17:18" x14ac:dyDescent="0.25">
      <c r="Q33" s="45"/>
      <c r="R33" s="46"/>
    </row>
    <row r="34" spans="17:18" x14ac:dyDescent="0.25">
      <c r="Q34" s="47"/>
      <c r="R34" s="48"/>
    </row>
    <row r="35" spans="17:18" x14ac:dyDescent="0.25">
      <c r="Q35" s="97"/>
      <c r="R35" s="97"/>
    </row>
    <row r="36" spans="17:18" ht="19.5" x14ac:dyDescent="0.25">
      <c r="Q36" s="96"/>
      <c r="R36" s="96"/>
    </row>
    <row r="37" spans="17:18" x14ac:dyDescent="0.25">
      <c r="Q37" s="44"/>
      <c r="R37" s="35"/>
    </row>
    <row r="38" spans="17:18" x14ac:dyDescent="0.25">
      <c r="Q38" s="45"/>
      <c r="R38" s="46"/>
    </row>
    <row r="39" spans="17:18" x14ac:dyDescent="0.25">
      <c r="Q39" s="45"/>
      <c r="R39" s="46"/>
    </row>
    <row r="40" spans="17:18" x14ac:dyDescent="0.25">
      <c r="Q40" s="45"/>
      <c r="R40" s="46"/>
    </row>
    <row r="41" spans="17:18" x14ac:dyDescent="0.25">
      <c r="Q41" s="45"/>
      <c r="R41" s="46"/>
    </row>
    <row r="42" spans="17:18" x14ac:dyDescent="0.25">
      <c r="Q42" s="47"/>
      <c r="R42" s="49"/>
    </row>
    <row r="44" spans="17:18" ht="19.5" x14ac:dyDescent="0.25">
      <c r="Q44" s="96"/>
      <c r="R44" s="96"/>
    </row>
    <row r="45" spans="17:18" x14ac:dyDescent="0.25">
      <c r="Q45" s="35"/>
      <c r="R45" s="35"/>
    </row>
    <row r="46" spans="17:18" x14ac:dyDescent="0.25">
      <c r="Q46" s="50"/>
      <c r="R46" s="46"/>
    </row>
    <row r="47" spans="17:18" x14ac:dyDescent="0.25">
      <c r="Q47" s="50"/>
      <c r="R47" s="46"/>
    </row>
    <row r="48" spans="17:18" x14ac:dyDescent="0.25">
      <c r="Q48" s="50"/>
      <c r="R48" s="46"/>
    </row>
    <row r="49" spans="17:18" x14ac:dyDescent="0.25">
      <c r="Q49" s="37"/>
      <c r="R49" s="51"/>
    </row>
    <row r="51" spans="17:18" ht="19.5" x14ac:dyDescent="0.25">
      <c r="Q51" s="96"/>
      <c r="R51" s="96"/>
    </row>
    <row r="52" spans="17:18" x14ac:dyDescent="0.25">
      <c r="Q52" s="35"/>
      <c r="R52" s="35"/>
    </row>
    <row r="53" spans="17:18" x14ac:dyDescent="0.25">
      <c r="Q53" s="33"/>
      <c r="R53" s="46"/>
    </row>
    <row r="54" spans="17:18" x14ac:dyDescent="0.25">
      <c r="Q54" s="52"/>
      <c r="R54" s="48"/>
    </row>
    <row r="57" spans="17:18" x14ac:dyDescent="0.25">
      <c r="Q57" s="52"/>
      <c r="R57" s="48"/>
    </row>
  </sheetData>
  <mergeCells count="18">
    <mergeCell ref="Q27:R27"/>
    <mergeCell ref="B4:C5"/>
    <mergeCell ref="D4:G4"/>
    <mergeCell ref="D5:G5"/>
    <mergeCell ref="H5:K5"/>
    <mergeCell ref="L5:O5"/>
    <mergeCell ref="H4:K4"/>
    <mergeCell ref="L4:O4"/>
    <mergeCell ref="Q51:R51"/>
    <mergeCell ref="Q35:R35"/>
    <mergeCell ref="Q36:R36"/>
    <mergeCell ref="Q44:R44"/>
    <mergeCell ref="Q28:R28"/>
    <mergeCell ref="A8:A24"/>
    <mergeCell ref="P4:P6"/>
    <mergeCell ref="B1:P1"/>
    <mergeCell ref="B3:P3"/>
    <mergeCell ref="B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52"/>
  <sheetViews>
    <sheetView tabSelected="1" workbookViewId="0">
      <selection activeCell="L28" sqref="L28"/>
    </sheetView>
  </sheetViews>
  <sheetFormatPr defaultRowHeight="15.75" x14ac:dyDescent="0.25"/>
  <cols>
    <col min="1" max="1" width="9.140625" style="112"/>
    <col min="2" max="2" width="10" style="170" customWidth="1"/>
    <col min="3" max="3" width="29.28515625" style="170" customWidth="1"/>
    <col min="4" max="4" width="25" style="112" customWidth="1"/>
    <col min="5" max="5" width="7.5703125" style="112" customWidth="1"/>
    <col min="6" max="6" width="7.28515625" style="112" customWidth="1"/>
    <col min="7" max="7" width="6.28515625" style="112" customWidth="1"/>
    <col min="8" max="8" width="6.5703125" style="112" customWidth="1"/>
    <col min="9" max="9" width="5.7109375" style="112" customWidth="1"/>
    <col min="10" max="10" width="6.28515625" style="112" customWidth="1"/>
    <col min="11" max="11" width="6.5703125" style="112" customWidth="1"/>
    <col min="12" max="12" width="6.7109375" style="112" customWidth="1"/>
    <col min="13" max="13" width="7.28515625" style="112" customWidth="1"/>
    <col min="14" max="14" width="6.85546875" style="112" customWidth="1"/>
    <col min="15" max="15" width="7.140625" style="112" customWidth="1"/>
    <col min="16" max="16" width="7.28515625" style="112" customWidth="1"/>
    <col min="17" max="17" width="7" style="112" customWidth="1"/>
    <col min="18" max="18" width="7.5703125" style="112" customWidth="1"/>
    <col min="19" max="19" width="7.85546875" style="112" customWidth="1"/>
    <col min="20" max="20" width="9.140625" style="112"/>
    <col min="21" max="21" width="7.42578125" style="112" customWidth="1"/>
    <col min="22" max="22" width="6.7109375" style="112" customWidth="1"/>
    <col min="23" max="23" width="7.42578125" style="112" customWidth="1"/>
    <col min="24" max="24" width="7.5703125" style="112" customWidth="1"/>
    <col min="25" max="25" width="6.85546875" style="112" customWidth="1"/>
    <col min="26" max="26" width="6.140625" style="112" customWidth="1"/>
    <col min="27" max="27" width="6" style="112" customWidth="1"/>
    <col min="28" max="28" width="4.85546875" style="112" customWidth="1"/>
    <col min="29" max="29" width="4.140625" style="112" customWidth="1"/>
    <col min="30" max="30" width="6.28515625" style="112" customWidth="1"/>
    <col min="31" max="31" width="6.5703125" style="112" customWidth="1"/>
    <col min="32" max="33" width="6.28515625" style="112" customWidth="1"/>
    <col min="34" max="35" width="6" style="112" customWidth="1"/>
    <col min="36" max="36" width="6.85546875" style="112" customWidth="1"/>
    <col min="37" max="38" width="7" style="112" customWidth="1"/>
    <col min="39" max="39" width="6.140625" style="112" customWidth="1"/>
    <col min="40" max="40" width="6.5703125" style="112" customWidth="1"/>
    <col min="41" max="41" width="6.7109375" style="112" customWidth="1"/>
    <col min="42" max="42" width="5.85546875" style="112" customWidth="1"/>
    <col min="43" max="44" width="6.140625" style="112" customWidth="1"/>
    <col min="45" max="45" width="5.7109375" style="112" customWidth="1"/>
    <col min="46" max="46" width="5.140625" style="112" customWidth="1"/>
    <col min="47" max="47" width="6.42578125" style="112" customWidth="1"/>
    <col min="48" max="48" width="6" style="112" customWidth="1"/>
    <col min="49" max="49" width="5" style="112" customWidth="1"/>
    <col min="50" max="50" width="6.5703125" style="112" customWidth="1"/>
    <col min="51" max="51" width="6" style="112" customWidth="1"/>
    <col min="52" max="52" width="5.140625" style="112" customWidth="1"/>
    <col min="53" max="53" width="6.85546875" style="112" customWidth="1"/>
    <col min="54" max="54" width="28.140625" style="112" customWidth="1"/>
    <col min="55" max="16384" width="9.140625" style="112"/>
  </cols>
  <sheetData>
    <row r="2" spans="2:55" x14ac:dyDescent="0.25">
      <c r="B2" s="108" t="s">
        <v>127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10"/>
      <c r="BA2" s="111"/>
      <c r="BB2" s="111"/>
    </row>
    <row r="3" spans="2:55" x14ac:dyDescent="0.25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5"/>
      <c r="BA3" s="111"/>
      <c r="BB3" s="111"/>
    </row>
    <row r="4" spans="2:55" s="120" customFormat="1" x14ac:dyDescent="0.25">
      <c r="B4" s="116" t="s">
        <v>0</v>
      </c>
      <c r="C4" s="116"/>
      <c r="D4" s="116"/>
      <c r="E4" s="117" t="s">
        <v>63</v>
      </c>
      <c r="F4" s="117"/>
      <c r="G4" s="117"/>
      <c r="H4" s="117"/>
      <c r="I4" s="117" t="s">
        <v>64</v>
      </c>
      <c r="J4" s="117"/>
      <c r="K4" s="117"/>
      <c r="L4" s="117"/>
      <c r="M4" s="117" t="s">
        <v>65</v>
      </c>
      <c r="N4" s="117"/>
      <c r="O4" s="117"/>
      <c r="P4" s="117"/>
      <c r="Q4" s="117" t="s">
        <v>66</v>
      </c>
      <c r="R4" s="117"/>
      <c r="S4" s="117"/>
      <c r="T4" s="117"/>
      <c r="U4" s="117" t="s">
        <v>67</v>
      </c>
      <c r="V4" s="117"/>
      <c r="W4" s="117"/>
      <c r="X4" s="117"/>
      <c r="Y4" s="117" t="s">
        <v>68</v>
      </c>
      <c r="Z4" s="117"/>
      <c r="AA4" s="117"/>
      <c r="AB4" s="117"/>
      <c r="AC4" s="117" t="s">
        <v>69</v>
      </c>
      <c r="AD4" s="117"/>
      <c r="AE4" s="117"/>
      <c r="AF4" s="117"/>
      <c r="AG4" s="117" t="s">
        <v>70</v>
      </c>
      <c r="AH4" s="117"/>
      <c r="AI4" s="117"/>
      <c r="AJ4" s="117"/>
      <c r="AK4" s="117" t="s">
        <v>71</v>
      </c>
      <c r="AL4" s="117"/>
      <c r="AM4" s="117"/>
      <c r="AN4" s="118"/>
      <c r="AO4" s="117" t="s">
        <v>72</v>
      </c>
      <c r="AP4" s="117"/>
      <c r="AQ4" s="117"/>
      <c r="AR4" s="117"/>
      <c r="AS4" s="117" t="s">
        <v>73</v>
      </c>
      <c r="AT4" s="117"/>
      <c r="AU4" s="117"/>
      <c r="AV4" s="117"/>
      <c r="AW4" s="117" t="s">
        <v>74</v>
      </c>
      <c r="AX4" s="117"/>
      <c r="AY4" s="117"/>
      <c r="AZ4" s="117"/>
      <c r="BA4" s="119"/>
      <c r="BB4" s="119"/>
    </row>
    <row r="5" spans="2:55" s="120" customFormat="1" x14ac:dyDescent="0.25">
      <c r="B5" s="116"/>
      <c r="C5" s="116"/>
      <c r="D5" s="116"/>
      <c r="E5" s="119" t="s">
        <v>75</v>
      </c>
      <c r="F5" s="119" t="s">
        <v>76</v>
      </c>
      <c r="G5" s="119" t="s">
        <v>77</v>
      </c>
      <c r="H5" s="119" t="s">
        <v>78</v>
      </c>
      <c r="I5" s="119" t="s">
        <v>75</v>
      </c>
      <c r="J5" s="119" t="s">
        <v>76</v>
      </c>
      <c r="K5" s="119" t="s">
        <v>77</v>
      </c>
      <c r="L5" s="119" t="s">
        <v>78</v>
      </c>
      <c r="M5" s="119" t="s">
        <v>75</v>
      </c>
      <c r="N5" s="119" t="s">
        <v>76</v>
      </c>
      <c r="O5" s="119" t="s">
        <v>77</v>
      </c>
      <c r="P5" s="119" t="s">
        <v>78</v>
      </c>
      <c r="Q5" s="119" t="s">
        <v>75</v>
      </c>
      <c r="R5" s="119" t="s">
        <v>76</v>
      </c>
      <c r="S5" s="119" t="s">
        <v>77</v>
      </c>
      <c r="T5" s="119" t="s">
        <v>78</v>
      </c>
      <c r="U5" s="119" t="s">
        <v>75</v>
      </c>
      <c r="V5" s="119" t="s">
        <v>76</v>
      </c>
      <c r="W5" s="119" t="s">
        <v>77</v>
      </c>
      <c r="X5" s="119" t="s">
        <v>78</v>
      </c>
      <c r="Y5" s="119" t="s">
        <v>75</v>
      </c>
      <c r="Z5" s="119" t="s">
        <v>76</v>
      </c>
      <c r="AA5" s="119" t="s">
        <v>77</v>
      </c>
      <c r="AB5" s="119" t="s">
        <v>78</v>
      </c>
      <c r="AC5" s="119" t="s">
        <v>75</v>
      </c>
      <c r="AD5" s="119" t="s">
        <v>76</v>
      </c>
      <c r="AE5" s="119" t="s">
        <v>77</v>
      </c>
      <c r="AF5" s="119" t="s">
        <v>78</v>
      </c>
      <c r="AG5" s="119" t="s">
        <v>75</v>
      </c>
      <c r="AH5" s="119" t="s">
        <v>76</v>
      </c>
      <c r="AI5" s="119" t="s">
        <v>77</v>
      </c>
      <c r="AJ5" s="119" t="s">
        <v>78</v>
      </c>
      <c r="AK5" s="119" t="s">
        <v>75</v>
      </c>
      <c r="AL5" s="119" t="s">
        <v>76</v>
      </c>
      <c r="AM5" s="119" t="s">
        <v>77</v>
      </c>
      <c r="AN5" s="121" t="s">
        <v>78</v>
      </c>
      <c r="AO5" s="119" t="s">
        <v>75</v>
      </c>
      <c r="AP5" s="119" t="s">
        <v>76</v>
      </c>
      <c r="AQ5" s="119" t="s">
        <v>77</v>
      </c>
      <c r="AR5" s="119" t="s">
        <v>78</v>
      </c>
      <c r="AS5" s="119" t="s">
        <v>75</v>
      </c>
      <c r="AT5" s="119" t="s">
        <v>76</v>
      </c>
      <c r="AU5" s="119" t="s">
        <v>77</v>
      </c>
      <c r="AV5" s="119" t="s">
        <v>78</v>
      </c>
      <c r="AW5" s="119" t="s">
        <v>75</v>
      </c>
      <c r="AX5" s="119" t="s">
        <v>76</v>
      </c>
      <c r="AY5" s="119" t="s">
        <v>77</v>
      </c>
      <c r="AZ5" s="119" t="s">
        <v>78</v>
      </c>
      <c r="BA5" s="119" t="s">
        <v>98</v>
      </c>
    </row>
    <row r="6" spans="2:55" s="120" customFormat="1" x14ac:dyDescent="0.25">
      <c r="B6" s="122"/>
      <c r="C6" s="122"/>
      <c r="D6" s="119" t="s">
        <v>97</v>
      </c>
      <c r="E6" s="123">
        <v>1</v>
      </c>
      <c r="F6" s="123">
        <v>2</v>
      </c>
      <c r="G6" s="123">
        <v>3</v>
      </c>
      <c r="H6" s="123">
        <v>4</v>
      </c>
      <c r="I6" s="123">
        <v>1</v>
      </c>
      <c r="J6" s="123">
        <v>2</v>
      </c>
      <c r="K6" s="123">
        <v>3</v>
      </c>
      <c r="L6" s="123">
        <v>4</v>
      </c>
      <c r="M6" s="123">
        <v>1</v>
      </c>
      <c r="N6" s="123">
        <v>2</v>
      </c>
      <c r="O6" s="123">
        <v>3</v>
      </c>
      <c r="P6" s="123">
        <v>4</v>
      </c>
      <c r="Q6" s="119">
        <v>1</v>
      </c>
      <c r="R6" s="119">
        <v>2</v>
      </c>
      <c r="S6" s="119">
        <v>3</v>
      </c>
      <c r="T6" s="119">
        <v>4</v>
      </c>
      <c r="U6" s="119">
        <v>1</v>
      </c>
      <c r="V6" s="119">
        <v>2</v>
      </c>
      <c r="W6" s="119">
        <v>3</v>
      </c>
      <c r="X6" s="119">
        <v>4</v>
      </c>
      <c r="Y6" s="119">
        <v>1</v>
      </c>
      <c r="Z6" s="119">
        <v>2</v>
      </c>
      <c r="AA6" s="119">
        <v>3</v>
      </c>
      <c r="AB6" s="119">
        <v>4</v>
      </c>
      <c r="AC6" s="119">
        <v>1</v>
      </c>
      <c r="AD6" s="119">
        <v>2</v>
      </c>
      <c r="AE6" s="119">
        <v>3</v>
      </c>
      <c r="AF6" s="119">
        <v>4</v>
      </c>
      <c r="AG6" s="119">
        <v>1</v>
      </c>
      <c r="AH6" s="119">
        <v>2</v>
      </c>
      <c r="AI6" s="119">
        <v>3</v>
      </c>
      <c r="AJ6" s="119">
        <v>4</v>
      </c>
      <c r="AK6" s="119">
        <v>1</v>
      </c>
      <c r="AL6" s="119">
        <v>2</v>
      </c>
      <c r="AM6" s="119">
        <v>3</v>
      </c>
      <c r="AN6" s="119">
        <v>4</v>
      </c>
      <c r="AO6" s="119">
        <v>1</v>
      </c>
      <c r="AP6" s="119">
        <v>2</v>
      </c>
      <c r="AQ6" s="119">
        <v>3</v>
      </c>
      <c r="AR6" s="119">
        <v>4</v>
      </c>
      <c r="AS6" s="119">
        <v>1</v>
      </c>
      <c r="AT6" s="119">
        <v>2</v>
      </c>
      <c r="AU6" s="119">
        <v>3</v>
      </c>
      <c r="AV6" s="119">
        <v>4</v>
      </c>
      <c r="AW6" s="119">
        <v>1</v>
      </c>
      <c r="AX6" s="119">
        <v>2</v>
      </c>
      <c r="AY6" s="119">
        <v>3</v>
      </c>
      <c r="AZ6" s="119">
        <v>4</v>
      </c>
      <c r="BA6" s="119"/>
    </row>
    <row r="7" spans="2:55" x14ac:dyDescent="0.25">
      <c r="B7" s="122" t="s">
        <v>80</v>
      </c>
      <c r="C7" s="119" t="s">
        <v>108</v>
      </c>
      <c r="D7" s="119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24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</row>
    <row r="8" spans="2:55" x14ac:dyDescent="0.25">
      <c r="B8" s="122"/>
      <c r="C8" s="111" t="s">
        <v>84</v>
      </c>
      <c r="D8" s="111" t="s">
        <v>133</v>
      </c>
      <c r="E8" s="125"/>
      <c r="F8" s="125"/>
      <c r="G8" s="125"/>
      <c r="H8" s="125"/>
      <c r="I8" s="123"/>
      <c r="J8" s="123"/>
      <c r="K8" s="123"/>
      <c r="L8" s="123"/>
      <c r="M8" s="123"/>
      <c r="N8" s="123"/>
      <c r="O8" s="123"/>
      <c r="P8" s="123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24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</row>
    <row r="9" spans="2:55" x14ac:dyDescent="0.25">
      <c r="B9" s="122"/>
      <c r="C9" s="111" t="s">
        <v>85</v>
      </c>
      <c r="D9" s="111" t="s">
        <v>132</v>
      </c>
      <c r="E9" s="123"/>
      <c r="F9" s="123"/>
      <c r="G9" s="123"/>
      <c r="H9" s="123"/>
      <c r="I9" s="125"/>
      <c r="J9" s="125"/>
      <c r="K9" s="125"/>
      <c r="L9" s="125"/>
      <c r="M9" s="123"/>
      <c r="N9" s="123"/>
      <c r="O9" s="123"/>
      <c r="P9" s="123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24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</row>
    <row r="10" spans="2:55" s="120" customFormat="1" x14ac:dyDescent="0.25">
      <c r="B10" s="122"/>
      <c r="C10" s="111" t="s">
        <v>86</v>
      </c>
      <c r="D10" s="111"/>
      <c r="E10" s="119"/>
      <c r="F10" s="119"/>
      <c r="G10" s="119"/>
      <c r="H10" s="119"/>
      <c r="I10" s="119"/>
      <c r="J10" s="119"/>
      <c r="K10" s="119"/>
      <c r="L10" s="119"/>
      <c r="M10" s="126"/>
      <c r="N10" s="126"/>
      <c r="O10" s="126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1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2:55" s="120" customFormat="1" x14ac:dyDescent="0.25">
      <c r="B11" s="122"/>
      <c r="C11" s="111" t="s">
        <v>104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27"/>
      <c r="N11" s="127"/>
      <c r="O11" s="127"/>
      <c r="P11" s="127"/>
      <c r="Q11" s="119"/>
      <c r="R11" s="126"/>
      <c r="S11" s="126"/>
      <c r="T11" s="126"/>
      <c r="U11" s="126"/>
      <c r="V11" s="126"/>
      <c r="W11" s="126"/>
      <c r="X11" s="126"/>
      <c r="Y11" s="126"/>
      <c r="Z11" s="128"/>
      <c r="AA11" s="126"/>
      <c r="AB11" s="126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21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2:55" s="120" customFormat="1" x14ac:dyDescent="0.25">
      <c r="B12" s="122"/>
      <c r="C12" s="111" t="s">
        <v>87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9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6"/>
      <c r="AL12" s="126"/>
      <c r="AM12" s="126"/>
      <c r="AN12" s="130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19"/>
    </row>
    <row r="13" spans="2:55" x14ac:dyDescent="0.25">
      <c r="B13" s="131"/>
      <c r="C13" s="132"/>
      <c r="D13" s="119"/>
      <c r="E13" s="133"/>
      <c r="F13" s="133"/>
      <c r="G13" s="134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24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</row>
    <row r="14" spans="2:55" s="120" customFormat="1" x14ac:dyDescent="0.25">
      <c r="B14" s="131" t="s">
        <v>81</v>
      </c>
      <c r="C14" s="135" t="s">
        <v>88</v>
      </c>
      <c r="D14" s="111" t="s">
        <v>124</v>
      </c>
      <c r="E14" s="136"/>
      <c r="F14" s="136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21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2:55" x14ac:dyDescent="0.25">
      <c r="B15" s="131"/>
      <c r="C15" s="132" t="s">
        <v>89</v>
      </c>
      <c r="D15" s="111" t="s">
        <v>125</v>
      </c>
      <c r="E15" s="137"/>
      <c r="F15" s="137"/>
      <c r="G15" s="111"/>
      <c r="H15" s="111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24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</row>
    <row r="16" spans="2:55" x14ac:dyDescent="0.25">
      <c r="B16" s="131"/>
      <c r="C16" s="132" t="s">
        <v>103</v>
      </c>
      <c r="D16" s="111"/>
      <c r="E16" s="137"/>
      <c r="F16" s="137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40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4"/>
      <c r="BC16" s="141"/>
    </row>
    <row r="17" spans="2:53" x14ac:dyDescent="0.25">
      <c r="B17" s="122"/>
      <c r="C17" s="111"/>
      <c r="D17" s="134"/>
      <c r="E17" s="137"/>
      <c r="F17" s="137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34"/>
      <c r="Z17" s="134"/>
      <c r="AA17" s="134"/>
      <c r="AB17" s="134"/>
      <c r="AC17" s="134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24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</row>
    <row r="18" spans="2:53" s="120" customFormat="1" x14ac:dyDescent="0.25">
      <c r="B18" s="122" t="s">
        <v>82</v>
      </c>
      <c r="C18" s="119" t="s">
        <v>90</v>
      </c>
      <c r="D18" s="111"/>
      <c r="E18" s="119"/>
      <c r="F18" s="119"/>
      <c r="G18" s="119"/>
      <c r="H18" s="119"/>
      <c r="I18" s="119"/>
      <c r="J18" s="119"/>
      <c r="K18" s="119"/>
      <c r="L18" s="119"/>
      <c r="M18" s="127"/>
      <c r="N18" s="127"/>
      <c r="O18" s="127"/>
      <c r="P18" s="127"/>
      <c r="Q18" s="119"/>
      <c r="R18" s="119"/>
      <c r="S18" s="119"/>
      <c r="T18" s="119"/>
      <c r="U18" s="119"/>
      <c r="V18" s="119"/>
      <c r="W18" s="119"/>
      <c r="X18" s="119"/>
      <c r="Y18" s="127"/>
      <c r="Z18" s="127"/>
      <c r="AA18" s="127"/>
      <c r="AB18" s="127"/>
      <c r="AC18" s="127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2:53" x14ac:dyDescent="0.25">
      <c r="B19" s="122"/>
      <c r="C19" s="111" t="s">
        <v>91</v>
      </c>
      <c r="D19" s="111" t="s">
        <v>134</v>
      </c>
      <c r="E19" s="111"/>
      <c r="F19" s="111"/>
      <c r="G19" s="111"/>
      <c r="H19" s="111"/>
      <c r="I19" s="111"/>
      <c r="J19" s="111"/>
      <c r="K19" s="111"/>
      <c r="L19" s="111"/>
      <c r="M19" s="142"/>
      <c r="N19" s="143"/>
      <c r="O19" s="143"/>
      <c r="P19" s="144"/>
      <c r="Q19" s="111"/>
      <c r="R19" s="111"/>
      <c r="S19" s="111"/>
      <c r="T19" s="111"/>
      <c r="U19" s="111"/>
      <c r="V19" s="111"/>
      <c r="W19" s="111"/>
      <c r="X19" s="111"/>
      <c r="Y19" s="145"/>
      <c r="Z19" s="146"/>
      <c r="AA19" s="146"/>
      <c r="AB19" s="147"/>
      <c r="AC19" s="111"/>
      <c r="AD19" s="111"/>
      <c r="AE19" s="111"/>
      <c r="AF19" s="111"/>
      <c r="AG19" s="111"/>
      <c r="AH19" s="111"/>
      <c r="AI19" s="111"/>
      <c r="AJ19" s="111"/>
      <c r="AK19" s="145"/>
      <c r="AL19" s="146"/>
      <c r="AM19" s="146"/>
      <c r="AN19" s="147"/>
      <c r="AO19" s="111"/>
      <c r="AP19" s="111"/>
      <c r="AQ19" s="111"/>
      <c r="AR19" s="111"/>
      <c r="AS19" s="111"/>
      <c r="AT19" s="111"/>
      <c r="AU19" s="111"/>
      <c r="AV19" s="111"/>
      <c r="AW19" s="145"/>
      <c r="AX19" s="146"/>
      <c r="AY19" s="146"/>
      <c r="AZ19" s="147"/>
      <c r="BA19" s="111"/>
    </row>
    <row r="20" spans="2:53" x14ac:dyDescent="0.25">
      <c r="B20" s="122"/>
      <c r="C20" s="111" t="s">
        <v>131</v>
      </c>
      <c r="D20" s="111" t="s">
        <v>135</v>
      </c>
      <c r="E20" s="174"/>
      <c r="F20" s="174"/>
      <c r="G20" s="174"/>
      <c r="H20" s="174"/>
      <c r="I20" s="174"/>
      <c r="J20" s="174"/>
      <c r="K20" s="174"/>
      <c r="L20" s="174"/>
      <c r="M20" s="175"/>
      <c r="N20" s="175"/>
      <c r="O20" s="175"/>
      <c r="P20" s="175"/>
      <c r="Q20" s="174"/>
      <c r="R20" s="174"/>
      <c r="S20" s="174"/>
      <c r="T20" s="174"/>
      <c r="U20" s="174"/>
      <c r="V20" s="174"/>
      <c r="W20" s="174"/>
      <c r="X20" s="174"/>
      <c r="Y20" s="175"/>
      <c r="Z20" s="176"/>
      <c r="AA20" s="176"/>
      <c r="AB20" s="176"/>
      <c r="AC20" s="174"/>
      <c r="AD20" s="174"/>
      <c r="AE20" s="174"/>
      <c r="AF20" s="174"/>
      <c r="AG20" s="174"/>
      <c r="AH20" s="174"/>
      <c r="AI20" s="174"/>
      <c r="AJ20" s="174"/>
      <c r="AK20" s="175"/>
      <c r="AL20" s="176"/>
      <c r="AM20" s="176"/>
      <c r="AN20" s="176"/>
      <c r="AO20" s="174"/>
      <c r="AP20" s="174"/>
      <c r="AQ20" s="174"/>
      <c r="AR20" s="174"/>
      <c r="AS20" s="174"/>
      <c r="AT20" s="174"/>
      <c r="AU20" s="174"/>
      <c r="AV20" s="174"/>
      <c r="AW20" s="175"/>
      <c r="AX20" s="176"/>
      <c r="AY20" s="176"/>
      <c r="AZ20" s="176"/>
      <c r="BA20" s="174"/>
    </row>
    <row r="21" spans="2:53" x14ac:dyDescent="0.25">
      <c r="B21" s="122"/>
      <c r="C21" s="111"/>
      <c r="D21" s="111"/>
      <c r="E21" s="111"/>
      <c r="F21" s="111"/>
      <c r="G21" s="111"/>
      <c r="H21" s="111"/>
      <c r="I21" s="111"/>
      <c r="J21" s="111"/>
      <c r="K21" s="111"/>
      <c r="L21" s="134"/>
      <c r="M21" s="148"/>
      <c r="N21" s="148"/>
      <c r="O21" s="148"/>
      <c r="P21" s="148"/>
      <c r="Q21" s="134"/>
      <c r="R21" s="111"/>
      <c r="S21" s="111"/>
      <c r="T21" s="111"/>
      <c r="U21" s="111"/>
      <c r="V21" s="111"/>
      <c r="W21" s="111"/>
      <c r="X21" s="111"/>
      <c r="Y21" s="148"/>
      <c r="Z21" s="149"/>
      <c r="AA21" s="149"/>
      <c r="AB21" s="149"/>
      <c r="AC21" s="111"/>
      <c r="AD21" s="111"/>
      <c r="AE21" s="111"/>
      <c r="AF21" s="111"/>
      <c r="AG21" s="111"/>
      <c r="AH21" s="111"/>
      <c r="AI21" s="111"/>
      <c r="AJ21" s="111"/>
      <c r="AK21" s="148"/>
      <c r="AL21" s="149"/>
      <c r="AM21" s="149"/>
      <c r="AN21" s="149"/>
      <c r="AO21" s="134"/>
      <c r="AP21" s="111"/>
      <c r="AQ21" s="111"/>
      <c r="AR21" s="111"/>
      <c r="AS21" s="111"/>
      <c r="AT21" s="111"/>
      <c r="AU21" s="111"/>
      <c r="AV21" s="134"/>
      <c r="AW21" s="148"/>
      <c r="AX21" s="149"/>
      <c r="AY21" s="149"/>
      <c r="AZ21" s="149"/>
      <c r="BA21" s="134"/>
    </row>
    <row r="22" spans="2:53" x14ac:dyDescent="0.25">
      <c r="B22" s="122" t="s">
        <v>83</v>
      </c>
      <c r="C22" s="119" t="s">
        <v>111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24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</row>
    <row r="23" spans="2:53" x14ac:dyDescent="0.25">
      <c r="B23" s="122"/>
      <c r="C23" s="111" t="s">
        <v>92</v>
      </c>
      <c r="D23" s="111" t="s">
        <v>136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11"/>
    </row>
    <row r="24" spans="2:53" x14ac:dyDescent="0.25">
      <c r="B24" s="122"/>
      <c r="C24" s="111" t="s">
        <v>93</v>
      </c>
      <c r="D24" s="134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</row>
    <row r="25" spans="2:53" x14ac:dyDescent="0.25">
      <c r="B25" s="122"/>
      <c r="C25" s="111" t="s">
        <v>94</v>
      </c>
      <c r="D25" s="134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51"/>
      <c r="Z25" s="152"/>
      <c r="AA25" s="152"/>
      <c r="AB25" s="153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24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</row>
    <row r="26" spans="2:53" x14ac:dyDescent="0.25">
      <c r="B26" s="122"/>
      <c r="C26" s="111" t="s">
        <v>110</v>
      </c>
      <c r="D26" s="134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54"/>
      <c r="Z26" s="154"/>
      <c r="AA26" s="155"/>
      <c r="AB26" s="156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40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</row>
    <row r="27" spans="2:53" x14ac:dyDescent="0.25">
      <c r="B27" s="122"/>
      <c r="C27" s="111" t="s">
        <v>106</v>
      </c>
      <c r="D27" s="134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57"/>
      <c r="Y27" s="158"/>
      <c r="Z27" s="159"/>
      <c r="AA27" s="155"/>
      <c r="AB27" s="156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40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</row>
    <row r="28" spans="2:53" x14ac:dyDescent="0.25">
      <c r="B28" s="122"/>
      <c r="C28" s="111" t="s">
        <v>95</v>
      </c>
      <c r="D28" s="134" t="s">
        <v>137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24"/>
      <c r="AO28" s="150"/>
      <c r="AP28" s="150"/>
      <c r="AQ28" s="150"/>
      <c r="AR28" s="150"/>
      <c r="AS28" s="150"/>
      <c r="AT28" s="150"/>
      <c r="AU28" s="150"/>
      <c r="AV28" s="150"/>
      <c r="AW28" s="111"/>
      <c r="AX28" s="111"/>
      <c r="AY28" s="111"/>
      <c r="AZ28" s="111"/>
      <c r="BA28" s="111"/>
    </row>
    <row r="29" spans="2:53" x14ac:dyDescent="0.25">
      <c r="B29" s="122"/>
      <c r="C29" s="111" t="s">
        <v>109</v>
      </c>
      <c r="D29" s="134"/>
      <c r="E29" s="111"/>
      <c r="F29" s="111"/>
      <c r="G29" s="111"/>
      <c r="H29" s="111"/>
      <c r="I29" s="111"/>
      <c r="J29" s="111"/>
      <c r="K29" s="111"/>
      <c r="L29" s="111"/>
      <c r="M29" s="139"/>
      <c r="N29" s="139"/>
      <c r="O29" s="139"/>
      <c r="P29" s="139"/>
      <c r="Q29" s="111"/>
      <c r="R29" s="111"/>
      <c r="S29" s="111"/>
      <c r="T29" s="111"/>
      <c r="U29" s="111"/>
      <c r="V29" s="111"/>
      <c r="W29" s="111"/>
      <c r="X29" s="111"/>
      <c r="Y29" s="139"/>
      <c r="Z29" s="139"/>
      <c r="AA29" s="139"/>
      <c r="AB29" s="139"/>
      <c r="AC29" s="111"/>
      <c r="AD29" s="111"/>
      <c r="AE29" s="111"/>
      <c r="AF29" s="111"/>
      <c r="AG29" s="111"/>
      <c r="AH29" s="111"/>
      <c r="AI29" s="111"/>
      <c r="AJ29" s="111"/>
      <c r="AK29" s="139"/>
      <c r="AL29" s="139"/>
      <c r="AM29" s="139"/>
      <c r="AN29" s="140"/>
      <c r="AO29" s="148"/>
      <c r="AP29" s="148"/>
      <c r="AQ29" s="148"/>
      <c r="AR29" s="148"/>
      <c r="AS29" s="148"/>
      <c r="AT29" s="148"/>
      <c r="AU29" s="148"/>
      <c r="AV29" s="148"/>
      <c r="AW29" s="111"/>
      <c r="AX29" s="111"/>
      <c r="AY29" s="111"/>
      <c r="AZ29" s="111"/>
      <c r="BA29" s="111"/>
    </row>
    <row r="30" spans="2:53" x14ac:dyDescent="0.25">
      <c r="B30" s="122"/>
      <c r="C30" s="111" t="s">
        <v>96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24"/>
      <c r="AO30" s="111"/>
      <c r="AP30" s="111"/>
      <c r="AQ30" s="111"/>
      <c r="AR30" s="111"/>
      <c r="AS30" s="111"/>
      <c r="AT30" s="111"/>
      <c r="AU30" s="111"/>
      <c r="AV30" s="111"/>
      <c r="AW30" s="160"/>
      <c r="AX30" s="160"/>
      <c r="AY30" s="160"/>
      <c r="AZ30" s="160"/>
      <c r="BA30" s="111"/>
    </row>
    <row r="31" spans="2:53" x14ac:dyDescent="0.25">
      <c r="B31" s="122"/>
      <c r="C31" s="111" t="s">
        <v>107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24"/>
      <c r="AO31" s="139"/>
      <c r="AP31" s="139"/>
      <c r="AQ31" s="139"/>
      <c r="AR31" s="139"/>
      <c r="AS31" s="139"/>
      <c r="AT31" s="139"/>
      <c r="AU31" s="139"/>
      <c r="AV31" s="139"/>
      <c r="AW31" s="160"/>
      <c r="AX31" s="160"/>
      <c r="AY31" s="160"/>
      <c r="AZ31" s="160"/>
      <c r="BA31" s="111"/>
    </row>
    <row r="32" spans="2:53" x14ac:dyDescent="0.25">
      <c r="B32" s="122"/>
      <c r="C32" s="111" t="s">
        <v>105</v>
      </c>
      <c r="D32" s="111" t="s">
        <v>138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9"/>
      <c r="AH32" s="139"/>
      <c r="AI32" s="139"/>
      <c r="AJ32" s="139"/>
      <c r="AK32" s="139"/>
      <c r="AL32" s="139"/>
      <c r="AM32" s="139"/>
      <c r="AN32" s="140"/>
      <c r="AO32" s="139"/>
      <c r="AP32" s="139"/>
      <c r="AQ32" s="139"/>
      <c r="AR32" s="139"/>
      <c r="AS32" s="139"/>
      <c r="AT32" s="139"/>
      <c r="AU32" s="139"/>
      <c r="AV32" s="139"/>
      <c r="AW32" s="154"/>
      <c r="AX32" s="154"/>
      <c r="AY32" s="148"/>
      <c r="AZ32" s="148"/>
      <c r="BA32" s="134"/>
    </row>
    <row r="33" spans="2:56" x14ac:dyDescent="0.25">
      <c r="B33" s="122" t="s">
        <v>115</v>
      </c>
      <c r="C33" s="119" t="s">
        <v>112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39"/>
      <c r="AH33" s="139"/>
      <c r="AI33" s="139"/>
      <c r="AJ33" s="139"/>
      <c r="AK33" s="139"/>
      <c r="AL33" s="139"/>
      <c r="AM33" s="139"/>
      <c r="AN33" s="140"/>
      <c r="AO33" s="139"/>
      <c r="AP33" s="139"/>
      <c r="AQ33" s="139"/>
      <c r="AR33" s="139"/>
      <c r="AS33" s="139"/>
      <c r="AT33" s="139"/>
      <c r="AU33" s="139"/>
      <c r="AV33" s="139"/>
      <c r="AW33" s="154"/>
      <c r="AX33" s="154"/>
      <c r="AY33" s="148"/>
      <c r="AZ33" s="148"/>
      <c r="BA33" s="134"/>
    </row>
    <row r="34" spans="2:56" x14ac:dyDescent="0.25">
      <c r="B34" s="122"/>
      <c r="C34" s="111" t="s">
        <v>113</v>
      </c>
      <c r="D34" s="111" t="s">
        <v>139</v>
      </c>
      <c r="E34" s="161"/>
      <c r="F34" s="161"/>
      <c r="G34" s="161"/>
      <c r="H34" s="16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39"/>
      <c r="AH34" s="139"/>
      <c r="AI34" s="139"/>
      <c r="AJ34" s="139"/>
      <c r="AK34" s="139"/>
      <c r="AL34" s="139"/>
      <c r="AM34" s="139"/>
      <c r="AN34" s="140"/>
      <c r="AO34" s="139"/>
      <c r="AP34" s="139"/>
      <c r="AQ34" s="139"/>
      <c r="AR34" s="139"/>
      <c r="AS34" s="139"/>
      <c r="AT34" s="139"/>
      <c r="AU34" s="139"/>
      <c r="AV34" s="139"/>
      <c r="AW34" s="154"/>
      <c r="AX34" s="154"/>
      <c r="AY34" s="148"/>
      <c r="AZ34" s="148"/>
      <c r="BA34" s="134"/>
    </row>
    <row r="35" spans="2:56" x14ac:dyDescent="0.25">
      <c r="B35" s="122"/>
      <c r="C35" s="111" t="s">
        <v>114</v>
      </c>
      <c r="D35" s="111"/>
      <c r="E35" s="134"/>
      <c r="F35" s="134"/>
      <c r="G35" s="134"/>
      <c r="H35" s="134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2"/>
      <c r="AO35" s="161"/>
      <c r="AP35" s="161"/>
      <c r="AQ35" s="161"/>
      <c r="AR35" s="161"/>
      <c r="AS35" s="161"/>
      <c r="AT35" s="161"/>
      <c r="AU35" s="161"/>
      <c r="AV35" s="161"/>
      <c r="AW35" s="163"/>
      <c r="AX35" s="163"/>
      <c r="AY35" s="163"/>
      <c r="AZ35" s="163"/>
      <c r="BA35" s="134"/>
    </row>
    <row r="36" spans="2:56" x14ac:dyDescent="0.25">
      <c r="B36" s="122"/>
      <c r="C36" s="111" t="s">
        <v>117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61"/>
      <c r="N36" s="161"/>
      <c r="O36" s="161"/>
      <c r="P36" s="161"/>
      <c r="Q36" s="111"/>
      <c r="R36" s="111"/>
      <c r="S36" s="111"/>
      <c r="T36" s="111"/>
      <c r="U36" s="111"/>
      <c r="V36" s="111"/>
      <c r="W36" s="111"/>
      <c r="X36" s="111"/>
      <c r="Y36" s="161"/>
      <c r="Z36" s="161"/>
      <c r="AA36" s="161"/>
      <c r="AB36" s="16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24"/>
      <c r="AO36" s="111"/>
      <c r="AP36" s="111"/>
      <c r="AQ36" s="111"/>
      <c r="AR36" s="111"/>
      <c r="AS36" s="161"/>
      <c r="AT36" s="161"/>
      <c r="AU36" s="161"/>
      <c r="AV36" s="161"/>
      <c r="AW36" s="163"/>
      <c r="AX36" s="148"/>
      <c r="AY36" s="148"/>
      <c r="AZ36" s="148"/>
      <c r="BA36" s="134"/>
    </row>
    <row r="37" spans="2:56" x14ac:dyDescent="0.25">
      <c r="B37" s="122"/>
      <c r="C37" s="111"/>
      <c r="D37" s="111" t="s">
        <v>118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24"/>
      <c r="AO37" s="111"/>
      <c r="AP37" s="111"/>
      <c r="AQ37" s="111"/>
      <c r="AR37" s="111"/>
      <c r="AS37" s="111"/>
      <c r="AT37" s="111"/>
      <c r="AU37" s="111"/>
      <c r="AV37" s="111"/>
      <c r="AW37" s="148"/>
      <c r="AX37" s="148"/>
      <c r="AY37" s="148"/>
      <c r="AZ37" s="148"/>
      <c r="BA37" s="134"/>
    </row>
    <row r="38" spans="2:56" x14ac:dyDescent="0.25">
      <c r="B38" s="122" t="s">
        <v>116</v>
      </c>
      <c r="C38" s="119" t="s">
        <v>99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24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</row>
    <row r="39" spans="2:56" x14ac:dyDescent="0.25">
      <c r="B39" s="122"/>
      <c r="C39" s="111" t="s">
        <v>100</v>
      </c>
      <c r="D39" s="111" t="s">
        <v>120</v>
      </c>
      <c r="E39" s="164"/>
      <c r="F39" s="164"/>
      <c r="G39" s="164"/>
      <c r="H39" s="164"/>
      <c r="I39" s="164"/>
      <c r="J39" s="164"/>
      <c r="K39" s="164"/>
      <c r="L39" s="164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</row>
    <row r="40" spans="2:56" x14ac:dyDescent="0.25">
      <c r="B40" s="122"/>
      <c r="C40" s="111" t="s">
        <v>101</v>
      </c>
      <c r="D40" s="134" t="s">
        <v>119</v>
      </c>
      <c r="E40" s="111"/>
      <c r="F40" s="111"/>
      <c r="G40" s="111"/>
      <c r="H40" s="111"/>
      <c r="I40" s="111"/>
      <c r="J40" s="111"/>
      <c r="K40" s="111"/>
      <c r="L40" s="111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</row>
    <row r="41" spans="2:56" x14ac:dyDescent="0.25">
      <c r="B41" s="122"/>
      <c r="C41" s="111" t="s">
        <v>102</v>
      </c>
      <c r="D41" s="134" t="s">
        <v>120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</row>
    <row r="42" spans="2:56" x14ac:dyDescent="0.25">
      <c r="B42" s="122"/>
      <c r="C42" s="111" t="s">
        <v>143</v>
      </c>
      <c r="D42" s="134" t="s">
        <v>144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</row>
    <row r="43" spans="2:56" x14ac:dyDescent="0.25">
      <c r="B43" s="122"/>
      <c r="C43" s="111"/>
      <c r="D43" s="134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</row>
    <row r="44" spans="2:56" x14ac:dyDescent="0.25">
      <c r="B44" s="122" t="s">
        <v>121</v>
      </c>
      <c r="C44" s="165" t="s">
        <v>122</v>
      </c>
      <c r="D44" s="134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66"/>
      <c r="BC44" s="166"/>
      <c r="BD44" s="166"/>
    </row>
    <row r="45" spans="2:56" x14ac:dyDescent="0.25">
      <c r="B45" s="122"/>
      <c r="C45" s="167" t="s">
        <v>123</v>
      </c>
      <c r="D45" s="134" t="s">
        <v>140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6"/>
      <c r="BC45" s="166"/>
      <c r="BD45" s="166"/>
    </row>
    <row r="46" spans="2:56" x14ac:dyDescent="0.25">
      <c r="B46" s="122"/>
      <c r="C46" s="167" t="s">
        <v>126</v>
      </c>
      <c r="D46" s="134" t="s">
        <v>141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6"/>
      <c r="BC46" s="166"/>
      <c r="BD46" s="166"/>
    </row>
    <row r="47" spans="2:56" x14ac:dyDescent="0.25">
      <c r="B47" s="122"/>
      <c r="C47" s="169"/>
      <c r="D47" s="134" t="s">
        <v>142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66"/>
      <c r="BC47" s="166"/>
      <c r="BD47" s="166"/>
    </row>
    <row r="48" spans="2:56" x14ac:dyDescent="0.25">
      <c r="B48" s="122" t="s">
        <v>128</v>
      </c>
      <c r="C48" s="172" t="s">
        <v>129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66"/>
      <c r="BC48" s="166"/>
      <c r="BD48" s="166"/>
    </row>
    <row r="49" spans="2:56" x14ac:dyDescent="0.25">
      <c r="B49" s="122"/>
      <c r="C49" s="173" t="s">
        <v>130</v>
      </c>
      <c r="D49" s="111"/>
      <c r="E49" s="171"/>
      <c r="F49" s="171"/>
      <c r="G49" s="171"/>
      <c r="H49" s="17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66"/>
      <c r="BC49" s="166"/>
      <c r="BD49" s="166"/>
    </row>
    <row r="50" spans="2:56" x14ac:dyDescent="0.25">
      <c r="B50" s="122"/>
      <c r="C50" s="173" t="s">
        <v>130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71"/>
      <c r="Q50" s="171"/>
      <c r="R50" s="171"/>
      <c r="S50" s="17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66"/>
      <c r="BC50" s="166"/>
      <c r="BD50" s="166"/>
    </row>
    <row r="51" spans="2:56" x14ac:dyDescent="0.25">
      <c r="B51" s="122"/>
      <c r="C51" s="173" t="s">
        <v>130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71"/>
      <c r="AG51" s="171"/>
      <c r="AH51" s="171"/>
      <c r="AI51" s="17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</row>
    <row r="52" spans="2:56" x14ac:dyDescent="0.25">
      <c r="B52" s="122"/>
      <c r="C52" s="173" t="s">
        <v>130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71"/>
      <c r="AX52" s="171"/>
      <c r="AY52" s="171"/>
      <c r="AZ52" s="171"/>
      <c r="BA52" s="171"/>
    </row>
  </sheetData>
  <mergeCells count="23">
    <mergeCell ref="AW4:AZ4"/>
    <mergeCell ref="AO28:AV28"/>
    <mergeCell ref="Y25:AB25"/>
    <mergeCell ref="E24:P24"/>
    <mergeCell ref="E23:AZ23"/>
    <mergeCell ref="AK19:AN19"/>
    <mergeCell ref="AW19:AZ19"/>
    <mergeCell ref="B2:AZ2"/>
    <mergeCell ref="B3:AZ3"/>
    <mergeCell ref="M19:P19"/>
    <mergeCell ref="Y19:AB19"/>
    <mergeCell ref="Y4:AB4"/>
    <mergeCell ref="AC4:AF4"/>
    <mergeCell ref="AG4:AJ4"/>
    <mergeCell ref="AK4:AN4"/>
    <mergeCell ref="AO4:AR4"/>
    <mergeCell ref="AS4:AV4"/>
    <mergeCell ref="B4:D5"/>
    <mergeCell ref="E4:H4"/>
    <mergeCell ref="I4:L4"/>
    <mergeCell ref="M4:P4"/>
    <mergeCell ref="Q4:T4"/>
    <mergeCell ref="U4:X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Breakdown</vt:lpstr>
      <vt:lpstr>COG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Kalema</dc:creator>
  <cp:lastModifiedBy>ursb</cp:lastModifiedBy>
  <dcterms:created xsi:type="dcterms:W3CDTF">2014-06-29T08:56:46Z</dcterms:created>
  <dcterms:modified xsi:type="dcterms:W3CDTF">2023-01-18T14:36:31Z</dcterms:modified>
</cp:coreProperties>
</file>